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_各担当フォルダ\55_建設水道部\10_経営管理課\02 上下水道事業\00 経営管理課共有\035 照会調査\調査、報告\公営企業経営比較分析表\R3経営比較分析表\"/>
    </mc:Choice>
  </mc:AlternateContent>
  <workbookProtection workbookAlgorithmName="SHA-512" workbookHashValue="Yqz3h5Wkb0N3WYDNtJ0DoapjU6fpvzTCxMJkpLmeYBx3YI2h9T4DDZW2MqbWLITH8w6hr/sHDZ3vXzskCRjL9g==" workbookSaltValue="iaFzIFIEieKYzp8CzWDwWg==" workbookSpinCount="100000" lockStructure="1"/>
  <bookViews>
    <workbookView xWindow="0" yWindow="0" windowWidth="28800" windowHeight="1152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<sst xmlns="http://schemas.openxmlformats.org/spreadsheetml/2006/main" count="231" uniqueCount="118">
  <si>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</si>
  <si>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</si>
  <si>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</si>
  <si>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</si>
  <si>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</si>
  <si>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</si>
  <si>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</si>
  <si>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</si>
  <si>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</si>
  <si>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</si>
  <si>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</si>
  <si>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</si>
  <si>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</si>
  <si>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</si>
  <si>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</si>
  <si>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</si>
  <si>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</si>
  <si>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</si>
  <si>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</si>
  <si>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</si>
  <si>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</si>
  <si>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</si>
  <si>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</si>
  <si>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</si>
  <si>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</si>
  <si>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</si>
  <si>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</si>
  <si>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</si>
  <si>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</si>
  <si>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</si>
  <si>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</si>
  <si>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</si>
  <si>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</si>
  <si>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</si>
  <si>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</si>
  <si>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</si>
  <si>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</si>
  <si>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</si>
  <si>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</si>
  <si>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</si>
  <si>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</si>
  <si>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</si>
  <si>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</si>
  <si>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</si>
  <si>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</si>
  <si>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</si>
  <si>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</si>
  <si>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</si>
  <si>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</si>
  <si>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</si>
  <si>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</si>
  <si>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</si>
  <si>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</si>
  <si>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</si>
  <si>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</si>
  <si>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</si>
  <si>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</si>
  <si>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</si>
  <si>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</si>
  <si>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</si>
  <si>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</si>
  <si>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</si>
  <si>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</si>
  <si>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</si>
  <si>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</si>
  <si>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</si>
  <si>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</si>
  <si>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</si>
  <si>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</si>
  <si>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</si>
  <si>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</si>
  <si>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</si>
  <si>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</si>
  <si>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</si>
  <si>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</si>
  <si>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</si>
  <si>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</si>
  <si>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</si>
  <si>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</si>
  <si>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</si>
  <si>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</si>
  <si>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</si>
  <si>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</si>
  <si>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</si>
  <si>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</si>
  <si>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</si>
  <si>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</si>
  <si>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</si>
  <si>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</si>
  <si>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</si>
  <si>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</si>
  <si>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</si>
  <si>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</si>
  <si>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</si>
  <si>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</si>
  <si>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</si>
  <si>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西脇市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</si>
  <si>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</si>
  <si>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</si>
  <si>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</si>
  <si>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</si>
  <si>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</si>
  <si>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</si>
  <si>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</si>
  <si>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</si>
  <si>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</si>
  <si>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</si>
  <si>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</si>
  <si>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</si>
  <si>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</si>
  <si>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</si>
  <si>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</si>
  <si>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</si>
  <si>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</si>
  <si>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</si>
  <si>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rPr>
        <sz val="11"/>
        <rFont val="ＭＳ ゴシック"/>
        <family val="3"/>
        <charset val="128"/>
      </rPr>
      <t>①経常収支比率は、100％を下回っています。安定した経営を維持するためには、更なる費用削減が必要となっています。
②累積欠損金比率は、全国平均より低くなっています。
③流動比率は、余剰資金を保有していないため、全国平均を下回っています。
④企業債残高対事業規模比率は、企業債の借入額よりも償還額が多かったため、全国平均より低くなっています。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⑤経費回収率は、前年度より使用料収入増加がしたが、汚水処理費用が増加したことにより、下降しています。100％を下回っており、汚水処理費の削減が必要です。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⑥汚水処理原価は、汚水処理費の増加により昨年度より高くなり、類似団体よりは低いが、全国平均より高く、更なる維持管理費用の削減が必要です。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⑦施設利用率は、全国平均より高くなっています。
⑧水洗化率は、毎年未接続世帯を訪問し水洗化啓発に努めた結果、年々上昇しています。</t>
    </r>
    <rPh sb="1" eb="3">
      <t>ケイジョウ</t>
    </rPh>
    <rPh sb="3" eb="5">
      <t>シュウシ</t>
    </rPh>
    <rPh sb="5" eb="7">
      <t>ヒリツ</t>
    </rPh>
    <rPh sb="14" eb="16">
      <t>シタマワ</t>
    </rPh>
    <rPh sb="22" eb="24">
      <t>アンテイ</t>
    </rPh>
    <rPh sb="26" eb="28">
      <t>ケイエイ</t>
    </rPh>
    <rPh sb="29" eb="31">
      <t>イジ</t>
    </rPh>
    <rPh sb="38" eb="39">
      <t>サラ</t>
    </rPh>
    <rPh sb="41" eb="43">
      <t>ヒヨウ</t>
    </rPh>
    <rPh sb="43" eb="45">
      <t>サクゲン</t>
    </rPh>
    <rPh sb="46" eb="48">
      <t>ヒツヨウ</t>
    </rPh>
    <rPh sb="58" eb="60">
      <t>ルイセキ</t>
    </rPh>
    <rPh sb="60" eb="63">
      <t>ケッソンキン</t>
    </rPh>
    <rPh sb="63" eb="65">
      <t>ヒリツ</t>
    </rPh>
    <rPh sb="67" eb="69">
      <t>ゼンコク</t>
    </rPh>
    <rPh sb="69" eb="71">
      <t>ヘイキン</t>
    </rPh>
    <rPh sb="73" eb="74">
      <t>ヒク</t>
    </rPh>
    <rPh sb="84" eb="86">
      <t>リュウドウ</t>
    </rPh>
    <rPh sb="86" eb="88">
      <t>ヒリツ</t>
    </rPh>
    <rPh sb="95" eb="97">
      <t>ホユウ</t>
    </rPh>
    <rPh sb="105" eb="109">
      <t>ゼンコクヘイキン</t>
    </rPh>
    <rPh sb="110" eb="112">
      <t>シタマワ</t>
    </rPh>
    <rPh sb="120" eb="125">
      <t>キギョウサイザンダカ</t>
    </rPh>
    <rPh sb="125" eb="126">
      <t>タイ</t>
    </rPh>
    <rPh sb="126" eb="128">
      <t>ジギョウ</t>
    </rPh>
    <rPh sb="128" eb="130">
      <t>キボ</t>
    </rPh>
    <rPh sb="130" eb="132">
      <t>ヒリツ</t>
    </rPh>
    <rPh sb="134" eb="136">
      <t>キギョウ</t>
    </rPh>
    <rPh sb="136" eb="137">
      <t>サイ</t>
    </rPh>
    <rPh sb="138" eb="141">
      <t>カリイレガク</t>
    </rPh>
    <rPh sb="144" eb="146">
      <t>ショウカン</t>
    </rPh>
    <rPh sb="155" eb="159">
      <t>ゼンコクヘイキン</t>
    </rPh>
    <rPh sb="161" eb="162">
      <t>ヒク</t>
    </rPh>
    <rPh sb="172" eb="174">
      <t>ケイヒ</t>
    </rPh>
    <rPh sb="174" eb="176">
      <t>カイシュウ</t>
    </rPh>
    <rPh sb="176" eb="177">
      <t>リツ</t>
    </rPh>
    <rPh sb="179" eb="182">
      <t>ゼンネンド</t>
    </rPh>
    <rPh sb="184" eb="186">
      <t>シヨウ</t>
    </rPh>
    <rPh sb="186" eb="187">
      <t>リョウ</t>
    </rPh>
    <rPh sb="187" eb="189">
      <t>シュウニュウ</t>
    </rPh>
    <rPh sb="189" eb="191">
      <t>ゾウカ</t>
    </rPh>
    <rPh sb="249" eb="255">
      <t>オスイショリゲンカ</t>
    </rPh>
    <rPh sb="257" eb="259">
      <t>オスイ</t>
    </rPh>
    <rPh sb="259" eb="261">
      <t>ショリ</t>
    </rPh>
    <rPh sb="261" eb="262">
      <t>ヒ</t>
    </rPh>
    <rPh sb="263" eb="265">
      <t>ゾウカ</t>
    </rPh>
    <rPh sb="268" eb="271">
      <t>サクネンド</t>
    </rPh>
    <rPh sb="273" eb="274">
      <t>タカ</t>
    </rPh>
    <rPh sb="342" eb="345">
      <t>スイセンカ</t>
    </rPh>
    <rPh sb="345" eb="346">
      <t>リツ</t>
    </rPh>
    <rPh sb="348" eb="350">
      <t>マイトシ</t>
    </rPh>
    <rPh sb="350" eb="353">
      <t>ミセツゾク</t>
    </rPh>
    <rPh sb="353" eb="355">
      <t>セタイ</t>
    </rPh>
    <rPh sb="356" eb="358">
      <t>ホウモン</t>
    </rPh>
    <rPh sb="359" eb="362">
      <t>スイセンカ</t>
    </rPh>
    <rPh sb="362" eb="364">
      <t>ケイハツ</t>
    </rPh>
    <rPh sb="365" eb="366">
      <t>ツト</t>
    </rPh>
    <rPh sb="368" eb="370">
      <t>ケッカ</t>
    </rPh>
    <rPh sb="371" eb="373">
      <t>ネンネン</t>
    </rPh>
    <rPh sb="373" eb="375">
      <t>ジョウショウ</t>
    </rPh>
    <phoneticPr fontId="16"/>
  </si>
  <si>
    <t>　特定環境保全公共下水道は、平成９年４月１日に供用開始し、下水道普及率はほぼ100％となっています。
　しかし、人口減少や節水意識の向上などにより、使用料収入が減少傾向にある中で、処理施設の老朽化が進むことから、施設の更新に係る経費や維持管理経費などが増加しています。
　そのため、使用料収入につながる水洗化率の向上を図るとともに、平成29年１月に策定した「下水道事業経営戦略」に基づき、長寿命化計画を策定し、機器の改築・更新などにより、維持管理経費の削減に努め、経営基盤を強化していきたいと考えています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4" eb="16">
      <t>ヘイセイ</t>
    </rPh>
    <rPh sb="17" eb="18">
      <t>ネン</t>
    </rPh>
    <rPh sb="19" eb="20">
      <t>ガツ</t>
    </rPh>
    <rPh sb="21" eb="22">
      <t>ニチ</t>
    </rPh>
    <rPh sb="23" eb="25">
      <t>キョウヨウ</t>
    </rPh>
    <rPh sb="25" eb="27">
      <t>カイシ</t>
    </rPh>
    <rPh sb="29" eb="32">
      <t>ゲスイドウ</t>
    </rPh>
    <rPh sb="32" eb="34">
      <t>フキュウ</t>
    </rPh>
    <rPh sb="34" eb="35">
      <t>リツ</t>
    </rPh>
    <rPh sb="56" eb="58">
      <t>ジンコウ</t>
    </rPh>
    <rPh sb="58" eb="60">
      <t>ゲンショウ</t>
    </rPh>
    <rPh sb="61" eb="63">
      <t>セッスイ</t>
    </rPh>
    <rPh sb="63" eb="65">
      <t>イシキ</t>
    </rPh>
    <rPh sb="66" eb="68">
      <t>コウジョウ</t>
    </rPh>
    <rPh sb="74" eb="77">
      <t>シヨウリョウ</t>
    </rPh>
    <rPh sb="77" eb="79">
      <t>シュウニュウ</t>
    </rPh>
    <rPh sb="80" eb="82">
      <t>ゲンショウ</t>
    </rPh>
    <rPh sb="82" eb="84">
      <t>ケイコウ</t>
    </rPh>
    <rPh sb="87" eb="88">
      <t>ナカ</t>
    </rPh>
    <rPh sb="90" eb="92">
      <t>ショリ</t>
    </rPh>
    <rPh sb="92" eb="94">
      <t>シセツ</t>
    </rPh>
    <rPh sb="95" eb="98">
      <t>ロウキュウカ</t>
    </rPh>
    <rPh sb="99" eb="100">
      <t>スス</t>
    </rPh>
    <rPh sb="106" eb="108">
      <t>シセツ</t>
    </rPh>
    <rPh sb="109" eb="111">
      <t>コウシン</t>
    </rPh>
    <rPh sb="112" eb="113">
      <t>カカ</t>
    </rPh>
    <rPh sb="114" eb="116">
      <t>ケイヒ</t>
    </rPh>
    <rPh sb="117" eb="119">
      <t>イジ</t>
    </rPh>
    <rPh sb="179" eb="182">
      <t>ゲスイドウ</t>
    </rPh>
    <rPh sb="182" eb="184">
      <t>ジギョウ</t>
    </rPh>
    <phoneticPr fontId="16"/>
  </si>
  <si>
    <r>
      <rPr>
        <sz val="11"/>
        <rFont val="ＭＳ ゴシック"/>
        <family val="3"/>
        <charset val="128"/>
      </rPr>
      <t>①有形固定資産減価償却率は、年々上昇し施設の老朽化が進んでおり、全国平均より高くなっています。
②平成９年４月１日に供用開始しており、法定耐用年数を超えた管渠はありませんので、管渠老朽化率は０であります。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③管渠改善率は、令和２年度に汚水管を１㎞延長したため0.79％となりました。</t>
    </r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ネンネン</t>
    </rPh>
    <rPh sb="16" eb="18">
      <t>ジョウショウ</t>
    </rPh>
    <rPh sb="19" eb="21">
      <t>シセツ</t>
    </rPh>
    <rPh sb="22" eb="25">
      <t>ロウキュウカ</t>
    </rPh>
    <rPh sb="26" eb="27">
      <t>スス</t>
    </rPh>
    <rPh sb="32" eb="36">
      <t>ゼンコクヘイキン</t>
    </rPh>
    <rPh sb="38" eb="39">
      <t>タカ</t>
    </rPh>
    <rPh sb="49" eb="51">
      <t>ヘイセイ</t>
    </rPh>
    <rPh sb="52" eb="53">
      <t>ネン</t>
    </rPh>
    <rPh sb="54" eb="55">
      <t>ガツ</t>
    </rPh>
    <rPh sb="56" eb="57">
      <t>ニチ</t>
    </rPh>
    <rPh sb="58" eb="60">
      <t>キョウヨウ</t>
    </rPh>
    <rPh sb="60" eb="62">
      <t>カイシ</t>
    </rPh>
    <rPh sb="67" eb="69">
      <t>ホウテイ</t>
    </rPh>
    <rPh sb="69" eb="71">
      <t>タイヨウ</t>
    </rPh>
    <rPh sb="71" eb="73">
      <t>ネンスウ</t>
    </rPh>
    <rPh sb="74" eb="75">
      <t>コ</t>
    </rPh>
    <rPh sb="77" eb="79">
      <t>カンキョ</t>
    </rPh>
    <rPh sb="88" eb="90">
      <t>カンキョ</t>
    </rPh>
    <rPh sb="90" eb="93">
      <t>ロウキュウカ</t>
    </rPh>
    <rPh sb="93" eb="94">
      <t>リツ</t>
    </rPh>
    <rPh sb="111" eb="113">
      <t>レイワ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</si>
</sst>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5"/>
      <color theme="3"/>
      <name val="ＭＳ 明朝"/>
      <family val="2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1.63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3-457A-9438-803A28B20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3-457A-9438-803A28B20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102.25</c:v>
                </c:pt>
                <c:pt idx="1">
                  <c:v>52.33</c:v>
                </c:pt>
                <c:pt idx="2">
                  <c:v>101.67</c:v>
                </c:pt>
                <c:pt idx="3">
                  <c:v>49.96</c:v>
                </c:pt>
                <c:pt idx="4">
                  <c:v>51.19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7-418B-BB4F-7E8D1C91C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7-418B-BB4F-7E8D1C91C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90.57</c:v>
                </c:pt>
                <c:pt idx="1">
                  <c:v>91.27</c:v>
                </c:pt>
                <c:pt idx="2">
                  <c:v>91.68</c:v>
                </c:pt>
                <c:pt idx="3">
                  <c:v>92.46</c:v>
                </c:pt>
                <c:pt idx="4">
                  <c:v>92.73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B-4B93-A498-3C7BD42EC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B-4B93-A498-3C7BD42EC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95.08</c:v>
                </c:pt>
                <c:pt idx="1">
                  <c:v>99.98</c:v>
                </c:pt>
                <c:pt idx="2">
                  <c:v>99.11</c:v>
                </c:pt>
                <c:pt idx="3">
                  <c:v>91.89</c:v>
                </c:pt>
                <c:pt idx="4">
                  <c:v>89.85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E-4966-8243-D04526562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100.85</c:v>
                </c:pt>
                <c:pt idx="1">
                  <c:v>102.13</c:v>
                </c:pt>
                <c:pt idx="2">
                  <c:v>101.72</c:v>
                </c:pt>
                <c:pt idx="3">
                  <c:v>102.73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E-4966-8243-D04526562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23.05</c:v>
                </c:pt>
                <c:pt idx="1">
                  <c:v>25.34</c:v>
                </c:pt>
                <c:pt idx="2">
                  <c:v>27.52</c:v>
                </c:pt>
                <c:pt idx="3">
                  <c:v>29.62</c:v>
                </c:pt>
                <c:pt idx="4">
                  <c:v>31.65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7-46F1-B3EC-59C4B4BFB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22.77</c:v>
                </c:pt>
                <c:pt idx="1">
                  <c:v>23.93</c:v>
                </c:pt>
                <c:pt idx="2">
                  <c:v>24.68</c:v>
                </c:pt>
                <c:pt idx="3">
                  <c:v>24.68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7-46F1-B3EC-59C4B4BFB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3-4745-9F5B-7238E603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 formatCode="#,##0.00;&quot;△&quot;#,##0.00;&quot;-&quot;">
                  <c:v>8.6199999999999992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3-4745-9F5B-7238E603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49.46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13.18</c:v>
                </c:pt>
                <c:pt idx="4" formatCode="#,##0.00;&quot;△&quot;#,##0.00;&quot;-&quot;">
                  <c:v>46.54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7-453E-8AD7-E26682114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110.77</c:v>
                </c:pt>
                <c:pt idx="1">
                  <c:v>109.51</c:v>
                </c:pt>
                <c:pt idx="2">
                  <c:v>112.88</c:v>
                </c:pt>
                <c:pt idx="3">
                  <c:v>94.97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7-453E-8AD7-E26682114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30.04</c:v>
                </c:pt>
                <c:pt idx="1">
                  <c:v>32.07</c:v>
                </c:pt>
                <c:pt idx="2">
                  <c:v>32.35</c:v>
                </c:pt>
                <c:pt idx="3">
                  <c:v>32.4</c:v>
                </c:pt>
                <c:pt idx="4">
                  <c:v>27.15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7-4DD6-8D34-9ABE63560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46.78</c:v>
                </c:pt>
                <c:pt idx="1">
                  <c:v>47.44</c:v>
                </c:pt>
                <c:pt idx="2">
                  <c:v>49.18</c:v>
                </c:pt>
                <c:pt idx="3">
                  <c:v>47.72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7-4DD6-8D34-9ABE63560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799.59</c:v>
                </c:pt>
                <c:pt idx="1">
                  <c:v>776.39</c:v>
                </c:pt>
                <c:pt idx="2">
                  <c:v>821.39</c:v>
                </c:pt>
                <c:pt idx="3">
                  <c:v>816.79</c:v>
                </c:pt>
                <c:pt idx="4">
                  <c:v>662.31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9-4611-8C54-663D5077C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69-4611-8C54-663D5077C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98.64</c:v>
                </c:pt>
                <c:pt idx="1">
                  <c:v>113.03</c:v>
                </c:pt>
                <c:pt idx="2">
                  <c:v>95.21</c:v>
                </c:pt>
                <c:pt idx="3">
                  <c:v>104.99</c:v>
                </c:pt>
                <c:pt idx="4">
                  <c:v>85.33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9-4780-8BA1-9BD22F9B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9-4780-8BA1-9BD22F9B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194.7</c:v>
                </c:pt>
                <c:pt idx="1">
                  <c:v>170.11</c:v>
                </c:pt>
                <c:pt idx="2">
                  <c:v>202.41</c:v>
                </c:pt>
                <c:pt idx="3">
                  <c:v>183.29</c:v>
                </c:pt>
                <c:pt idx="4">
                  <c:v>223.81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D-4937-A445-45F97C96D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2D-4937-A445-45F97C96D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6" zoomScaleNormal="100" workbookViewId="0">
      <selection activeCell="BH57" sqref="BH5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兵庫県　西脇市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39871</v>
      </c>
      <c r="AM8" s="51"/>
      <c r="AN8" s="51"/>
      <c r="AO8" s="51"/>
      <c r="AP8" s="51"/>
      <c r="AQ8" s="51"/>
      <c r="AR8" s="51"/>
      <c r="AS8" s="51"/>
      <c r="AT8" s="46">
        <f>データ!T6</f>
        <v>132.44</v>
      </c>
      <c r="AU8" s="46"/>
      <c r="AV8" s="46"/>
      <c r="AW8" s="46"/>
      <c r="AX8" s="46"/>
      <c r="AY8" s="46"/>
      <c r="AZ8" s="46"/>
      <c r="BA8" s="46"/>
      <c r="BB8" s="46">
        <f>データ!U6</f>
        <v>301.05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56.56</v>
      </c>
      <c r="J10" s="46"/>
      <c r="K10" s="46"/>
      <c r="L10" s="46"/>
      <c r="M10" s="46"/>
      <c r="N10" s="46"/>
      <c r="O10" s="46"/>
      <c r="P10" s="46">
        <f>データ!P6</f>
        <v>21.91</v>
      </c>
      <c r="Q10" s="46"/>
      <c r="R10" s="46"/>
      <c r="S10" s="46"/>
      <c r="T10" s="46"/>
      <c r="U10" s="46"/>
      <c r="V10" s="46"/>
      <c r="W10" s="46">
        <f>データ!Q6</f>
        <v>96.68</v>
      </c>
      <c r="X10" s="46"/>
      <c r="Y10" s="46"/>
      <c r="Z10" s="46"/>
      <c r="AA10" s="46"/>
      <c r="AB10" s="46"/>
      <c r="AC10" s="46"/>
      <c r="AD10" s="51">
        <f>データ!R6</f>
        <v>3630</v>
      </c>
      <c r="AE10" s="51"/>
      <c r="AF10" s="51"/>
      <c r="AG10" s="51"/>
      <c r="AH10" s="51"/>
      <c r="AI10" s="51"/>
      <c r="AJ10" s="51"/>
      <c r="AK10" s="2"/>
      <c r="AL10" s="51">
        <f>データ!V6</f>
        <v>8693</v>
      </c>
      <c r="AM10" s="51"/>
      <c r="AN10" s="51"/>
      <c r="AO10" s="51"/>
      <c r="AP10" s="51"/>
      <c r="AQ10" s="51"/>
      <c r="AR10" s="51"/>
      <c r="AS10" s="51"/>
      <c r="AT10" s="46">
        <f>データ!W6</f>
        <v>6.1</v>
      </c>
      <c r="AU10" s="46"/>
      <c r="AV10" s="46"/>
      <c r="AW10" s="46"/>
      <c r="AX10" s="46"/>
      <c r="AY10" s="46"/>
      <c r="AZ10" s="46"/>
      <c r="BA10" s="46"/>
      <c r="BB10" s="46">
        <f>データ!X6</f>
        <v>1425.08</v>
      </c>
      <c r="BC10" s="46"/>
      <c r="BD10" s="46"/>
      <c r="BE10" s="46"/>
      <c r="BF10" s="46"/>
      <c r="BG10" s="46"/>
      <c r="BH10" s="46"/>
      <c r="BI10" s="46"/>
      <c r="BJ10" s="2"/>
      <c r="BK10" s="2"/>
      <c r="BL10" s="75" t="s">
        <v>22</v>
      </c>
      <c r="BM10" s="76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7" t="s">
        <v>24</v>
      </c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</row>
    <row r="14" spans="1:78" ht="13.5" customHeight="1" x14ac:dyDescent="0.15">
      <c r="A14" s="2"/>
      <c r="B14" s="79" t="s">
        <v>25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1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116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Ens7NQbud8a5sNSckZx4hMUli8xTtP62fEZxgfrIiTeww5OVE2mzcFggIuqUStVB9Vqz94NSvuGoiWhzjjT+jw==" saltValue="/kuHEANHakENKsN1Iqnbe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282138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兵庫県　西脇市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56.56</v>
      </c>
      <c r="P6" s="34">
        <f t="shared" si="3"/>
        <v>21.91</v>
      </c>
      <c r="Q6" s="34">
        <f t="shared" si="3"/>
        <v>96.68</v>
      </c>
      <c r="R6" s="34">
        <f t="shared" si="3"/>
        <v>3630</v>
      </c>
      <c r="S6" s="34">
        <f t="shared" si="3"/>
        <v>39871</v>
      </c>
      <c r="T6" s="34">
        <f t="shared" si="3"/>
        <v>132.44</v>
      </c>
      <c r="U6" s="34">
        <f t="shared" si="3"/>
        <v>301.05</v>
      </c>
      <c r="V6" s="34">
        <f t="shared" si="3"/>
        <v>8693</v>
      </c>
      <c r="W6" s="34">
        <f t="shared" si="3"/>
        <v>6.1</v>
      </c>
      <c r="X6" s="34">
        <f t="shared" si="3"/>
        <v>1425.08</v>
      </c>
      <c r="Y6" s="35">
        <f>IF(Y7="",NA(),Y7)</f>
        <v>95.08</v>
      </c>
      <c r="Z6" s="35">
        <f t="shared" ref="Z6:AH6" si="4">IF(Z7="",NA(),Z7)</f>
        <v>99.98</v>
      </c>
      <c r="AA6" s="35">
        <f t="shared" si="4"/>
        <v>99.11</v>
      </c>
      <c r="AB6" s="35">
        <f t="shared" si="4"/>
        <v>91.89</v>
      </c>
      <c r="AC6" s="35">
        <f t="shared" si="4"/>
        <v>89.85</v>
      </c>
      <c r="AD6" s="35">
        <f t="shared" si="4"/>
        <v>100.85</v>
      </c>
      <c r="AE6" s="35">
        <f t="shared" si="4"/>
        <v>102.13</v>
      </c>
      <c r="AF6" s="35">
        <f t="shared" si="4"/>
        <v>101.72</v>
      </c>
      <c r="AG6" s="35">
        <f t="shared" si="4"/>
        <v>102.73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>
        <f>IF(AJ7="",NA(),AJ7)</f>
        <v>49.46</v>
      </c>
      <c r="AK6" s="34">
        <f t="shared" ref="AK6:AS6" si="5">IF(AK7="",NA(),AK7)</f>
        <v>0</v>
      </c>
      <c r="AL6" s="34">
        <f t="shared" si="5"/>
        <v>0</v>
      </c>
      <c r="AM6" s="35">
        <f t="shared" si="5"/>
        <v>13.18</v>
      </c>
      <c r="AN6" s="35">
        <f t="shared" si="5"/>
        <v>46.54</v>
      </c>
      <c r="AO6" s="35">
        <f t="shared" si="5"/>
        <v>110.77</v>
      </c>
      <c r="AP6" s="35">
        <f t="shared" si="5"/>
        <v>109.51</v>
      </c>
      <c r="AQ6" s="35">
        <f t="shared" si="5"/>
        <v>112.88</v>
      </c>
      <c r="AR6" s="35">
        <f t="shared" si="5"/>
        <v>94.97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>
        <f>IF(AU7="",NA(),AU7)</f>
        <v>30.04</v>
      </c>
      <c r="AV6" s="35">
        <f t="shared" ref="AV6:BD6" si="6">IF(AV7="",NA(),AV7)</f>
        <v>32.07</v>
      </c>
      <c r="AW6" s="35">
        <f t="shared" si="6"/>
        <v>32.35</v>
      </c>
      <c r="AX6" s="35">
        <f t="shared" si="6"/>
        <v>32.4</v>
      </c>
      <c r="AY6" s="35">
        <f t="shared" si="6"/>
        <v>27.15</v>
      </c>
      <c r="AZ6" s="35">
        <f t="shared" si="6"/>
        <v>46.78</v>
      </c>
      <c r="BA6" s="35">
        <f t="shared" si="6"/>
        <v>47.44</v>
      </c>
      <c r="BB6" s="35">
        <f t="shared" si="6"/>
        <v>49.18</v>
      </c>
      <c r="BC6" s="35">
        <f t="shared" si="6"/>
        <v>47.72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>
        <f>IF(BF7="",NA(),BF7)</f>
        <v>799.59</v>
      </c>
      <c r="BG6" s="35">
        <f t="shared" ref="BG6:BO6" si="7">IF(BG7="",NA(),BG7)</f>
        <v>776.39</v>
      </c>
      <c r="BH6" s="35">
        <f t="shared" si="7"/>
        <v>821.39</v>
      </c>
      <c r="BI6" s="35">
        <f t="shared" si="7"/>
        <v>816.79</v>
      </c>
      <c r="BJ6" s="35">
        <f t="shared" si="7"/>
        <v>662.31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98.64</v>
      </c>
      <c r="BR6" s="35">
        <f t="shared" ref="BR6:BZ6" si="8">IF(BR7="",NA(),BR7)</f>
        <v>113.03</v>
      </c>
      <c r="BS6" s="35">
        <f t="shared" si="8"/>
        <v>95.21</v>
      </c>
      <c r="BT6" s="35">
        <f t="shared" si="8"/>
        <v>104.99</v>
      </c>
      <c r="BU6" s="35">
        <f t="shared" si="8"/>
        <v>85.33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194.7</v>
      </c>
      <c r="CC6" s="35">
        <f t="shared" ref="CC6:CK6" si="9">IF(CC7="",NA(),CC7)</f>
        <v>170.11</v>
      </c>
      <c r="CD6" s="35">
        <f t="shared" si="9"/>
        <v>202.41</v>
      </c>
      <c r="CE6" s="35">
        <f t="shared" si="9"/>
        <v>183.29</v>
      </c>
      <c r="CF6" s="35">
        <f t="shared" si="9"/>
        <v>223.81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>
        <f>IF(CM7="",NA(),CM7)</f>
        <v>102.25</v>
      </c>
      <c r="CN6" s="35">
        <f t="shared" ref="CN6:CV6" si="10">IF(CN7="",NA(),CN7)</f>
        <v>52.33</v>
      </c>
      <c r="CO6" s="35">
        <f t="shared" si="10"/>
        <v>101.67</v>
      </c>
      <c r="CP6" s="35">
        <f t="shared" si="10"/>
        <v>49.96</v>
      </c>
      <c r="CQ6" s="35">
        <f t="shared" si="10"/>
        <v>51.19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90.57</v>
      </c>
      <c r="CY6" s="35">
        <f t="shared" ref="CY6:DG6" si="11">IF(CY7="",NA(),CY7)</f>
        <v>91.27</v>
      </c>
      <c r="CZ6" s="35">
        <f t="shared" si="11"/>
        <v>91.68</v>
      </c>
      <c r="DA6" s="35">
        <f t="shared" si="11"/>
        <v>92.46</v>
      </c>
      <c r="DB6" s="35">
        <f t="shared" si="11"/>
        <v>92.73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>
        <f>IF(DI7="",NA(),DI7)</f>
        <v>23.05</v>
      </c>
      <c r="DJ6" s="35">
        <f t="shared" ref="DJ6:DR6" si="12">IF(DJ7="",NA(),DJ7)</f>
        <v>25.34</v>
      </c>
      <c r="DK6" s="35">
        <f t="shared" si="12"/>
        <v>27.52</v>
      </c>
      <c r="DL6" s="35">
        <f t="shared" si="12"/>
        <v>29.62</v>
      </c>
      <c r="DM6" s="35">
        <f t="shared" si="12"/>
        <v>31.65</v>
      </c>
      <c r="DN6" s="35">
        <f t="shared" si="12"/>
        <v>22.77</v>
      </c>
      <c r="DO6" s="35">
        <f t="shared" si="12"/>
        <v>23.93</v>
      </c>
      <c r="DP6" s="35">
        <f t="shared" si="12"/>
        <v>24.68</v>
      </c>
      <c r="DQ6" s="35">
        <f t="shared" si="12"/>
        <v>24.68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5">
        <f t="shared" si="13"/>
        <v>0.01</v>
      </c>
      <c r="EB6" s="35">
        <f t="shared" si="13"/>
        <v>8.6199999999999992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5">
        <f t="shared" ref="EF6:EN6" si="14">IF(EF7="",NA(),EF7)</f>
        <v>1.63</v>
      </c>
      <c r="EG6" s="34">
        <f t="shared" si="14"/>
        <v>0</v>
      </c>
      <c r="EH6" s="34">
        <f t="shared" si="14"/>
        <v>0</v>
      </c>
      <c r="EI6" s="35">
        <f t="shared" si="14"/>
        <v>0.79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282138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56.56</v>
      </c>
      <c r="P7" s="38">
        <v>21.91</v>
      </c>
      <c r="Q7" s="38">
        <v>96.68</v>
      </c>
      <c r="R7" s="38">
        <v>3630</v>
      </c>
      <c r="S7" s="38">
        <v>39871</v>
      </c>
      <c r="T7" s="38">
        <v>132.44</v>
      </c>
      <c r="U7" s="38">
        <v>301.05</v>
      </c>
      <c r="V7" s="38">
        <v>8693</v>
      </c>
      <c r="W7" s="38">
        <v>6.1</v>
      </c>
      <c r="X7" s="38">
        <v>1425.08</v>
      </c>
      <c r="Y7" s="38">
        <v>95.08</v>
      </c>
      <c r="Z7" s="38">
        <v>99.98</v>
      </c>
      <c r="AA7" s="38">
        <v>99.11</v>
      </c>
      <c r="AB7" s="38">
        <v>91.89</v>
      </c>
      <c r="AC7" s="38">
        <v>89.85</v>
      </c>
      <c r="AD7" s="38">
        <v>100.85</v>
      </c>
      <c r="AE7" s="38">
        <v>102.13</v>
      </c>
      <c r="AF7" s="38">
        <v>101.72</v>
      </c>
      <c r="AG7" s="38">
        <v>102.73</v>
      </c>
      <c r="AH7" s="38">
        <v>105.78</v>
      </c>
      <c r="AI7" s="38">
        <v>104.83</v>
      </c>
      <c r="AJ7" s="38">
        <v>49.46</v>
      </c>
      <c r="AK7" s="38">
        <v>0</v>
      </c>
      <c r="AL7" s="38">
        <v>0</v>
      </c>
      <c r="AM7" s="38">
        <v>13.18</v>
      </c>
      <c r="AN7" s="38">
        <v>46.54</v>
      </c>
      <c r="AO7" s="38">
        <v>110.77</v>
      </c>
      <c r="AP7" s="38">
        <v>109.51</v>
      </c>
      <c r="AQ7" s="38">
        <v>112.88</v>
      </c>
      <c r="AR7" s="38">
        <v>94.97</v>
      </c>
      <c r="AS7" s="38">
        <v>63.96</v>
      </c>
      <c r="AT7" s="38">
        <v>61.55</v>
      </c>
      <c r="AU7" s="38">
        <v>30.04</v>
      </c>
      <c r="AV7" s="38">
        <v>32.07</v>
      </c>
      <c r="AW7" s="38">
        <v>32.35</v>
      </c>
      <c r="AX7" s="38">
        <v>32.4</v>
      </c>
      <c r="AY7" s="38">
        <v>27.15</v>
      </c>
      <c r="AZ7" s="38">
        <v>46.78</v>
      </c>
      <c r="BA7" s="38">
        <v>47.44</v>
      </c>
      <c r="BB7" s="38">
        <v>49.18</v>
      </c>
      <c r="BC7" s="38">
        <v>47.72</v>
      </c>
      <c r="BD7" s="38">
        <v>44.24</v>
      </c>
      <c r="BE7" s="38">
        <v>45.34</v>
      </c>
      <c r="BF7" s="38">
        <v>799.59</v>
      </c>
      <c r="BG7" s="38">
        <v>776.39</v>
      </c>
      <c r="BH7" s="38">
        <v>821.39</v>
      </c>
      <c r="BI7" s="38">
        <v>816.79</v>
      </c>
      <c r="BJ7" s="38">
        <v>662.31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98.64</v>
      </c>
      <c r="BR7" s="38">
        <v>113.03</v>
      </c>
      <c r="BS7" s="38">
        <v>95.21</v>
      </c>
      <c r="BT7" s="38">
        <v>104.99</v>
      </c>
      <c r="BU7" s="38">
        <v>85.33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194.7</v>
      </c>
      <c r="CC7" s="38">
        <v>170.11</v>
      </c>
      <c r="CD7" s="38">
        <v>202.41</v>
      </c>
      <c r="CE7" s="38">
        <v>183.29</v>
      </c>
      <c r="CF7" s="38">
        <v>223.81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>
        <v>102.25</v>
      </c>
      <c r="CN7" s="38">
        <v>52.33</v>
      </c>
      <c r="CO7" s="38">
        <v>101.67</v>
      </c>
      <c r="CP7" s="38">
        <v>49.96</v>
      </c>
      <c r="CQ7" s="38">
        <v>51.19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90.57</v>
      </c>
      <c r="CY7" s="38">
        <v>91.27</v>
      </c>
      <c r="CZ7" s="38">
        <v>91.68</v>
      </c>
      <c r="DA7" s="38">
        <v>92.46</v>
      </c>
      <c r="DB7" s="38">
        <v>92.73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>
        <v>23.05</v>
      </c>
      <c r="DJ7" s="38">
        <v>25.34</v>
      </c>
      <c r="DK7" s="38">
        <v>27.52</v>
      </c>
      <c r="DL7" s="38">
        <v>29.62</v>
      </c>
      <c r="DM7" s="38">
        <v>31.65</v>
      </c>
      <c r="DN7" s="38">
        <v>22.77</v>
      </c>
      <c r="DO7" s="38">
        <v>23.93</v>
      </c>
      <c r="DP7" s="38">
        <v>24.68</v>
      </c>
      <c r="DQ7" s="38">
        <v>24.68</v>
      </c>
      <c r="DR7" s="38">
        <v>21.36</v>
      </c>
      <c r="DS7" s="38">
        <v>23.6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0.01</v>
      </c>
      <c r="EB7" s="38">
        <v>8.6199999999999992</v>
      </c>
      <c r="EC7" s="38">
        <v>0.01</v>
      </c>
      <c r="ED7" s="38">
        <v>0.01</v>
      </c>
      <c r="EE7" s="38">
        <v>0</v>
      </c>
      <c r="EF7" s="38">
        <v>1.63</v>
      </c>
      <c r="EG7" s="38">
        <v>0</v>
      </c>
      <c r="EH7" s="38">
        <v>0</v>
      </c>
      <c r="EI7" s="38">
        <v>0.79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西脇市役所</cp:lastModifiedBy>
  <dcterms:created xsi:type="dcterms:W3CDTF">2021-12-03T07:25:58Z</dcterms:created>
  <dcterms:modified xsi:type="dcterms:W3CDTF">2022-01-24T23:42:21Z</dcterms:modified>
  <cp:category/>
</cp:coreProperties>
</file>