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71\profile$\fujiwara-nao\Desktop\"/>
    </mc:Choice>
  </mc:AlternateContent>
  <workbookProtection workbookAlgorithmName="SHA-512" workbookHashValue="psWujh3/fRRMCwvNAyi4meg+R4rXcKZrGvOEwMI4Z+CjAEGX9n8zFkX/Q142KJ0dPIPBmdrzxGpSFAebb3Z1ZA==" workbookSaltValue="c7MDh375ELMV40zxevX6n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P10" i="4"/>
  <c r="B10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<sst xmlns="http://schemas.openxmlformats.org/spreadsheetml/2006/main" count="231" uniqueCount="118">
  <si>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</si>
  <si>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</si>
  <si>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</si>
  <si>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</si>
  <si>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</si>
  <si>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</si>
  <si>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</si>
  <si>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</si>
  <si>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</si>
  <si>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</si>
  <si>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</si>
  <si>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</si>
  <si>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</si>
  <si>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</si>
  <si>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</si>
  <si>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</si>
  <si>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</si>
  <si>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</si>
  <si>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</si>
  <si>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</si>
  <si>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</si>
  <si>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</si>
  <si>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</si>
  <si>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</si>
  <si>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</si>
  <si>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</si>
  <si>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</si>
  <si>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</si>
  <si>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</si>
  <si>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</si>
  <si>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</si>
  <si>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</si>
  <si>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</si>
  <si>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</si>
  <si>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</si>
  <si>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</si>
  <si>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</si>
  <si>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</si>
  <si>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</si>
  <si>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</si>
  <si>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</si>
  <si>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</si>
  <si>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</si>
  <si>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</si>
  <si>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</si>
  <si>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</si>
  <si>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</si>
  <si>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</si>
  <si>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</si>
  <si>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</si>
  <si>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</si>
  <si>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</si>
  <si>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</si>
  <si>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</si>
  <si>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</si>
  <si>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</si>
  <si>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</si>
  <si>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</si>
  <si>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</si>
  <si>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</si>
  <si>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</si>
  <si>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</si>
  <si>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</si>
  <si>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</si>
  <si>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</si>
  <si>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</si>
  <si>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</si>
  <si>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</si>
  <si>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</si>
  <si>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</si>
  <si>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</si>
  <si>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</si>
  <si>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</si>
  <si>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</si>
  <si>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</si>
  <si>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</si>
  <si>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</si>
  <si>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</si>
  <si>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</si>
  <si>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</si>
  <si>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</si>
  <si>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</si>
  <si>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</si>
  <si>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</si>
  <si>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</si>
  <si>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</si>
  <si>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</si>
  <si>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</si>
  <si>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</si>
  <si>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</si>
  <si>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</si>
  <si>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</si>
  <si>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</si>
  <si>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</si>
  <si>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</si>
  <si>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</si>
  <si>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西脇市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</si>
  <si>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</si>
  <si>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</si>
  <si>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</si>
  <si>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</si>
  <si>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</si>
  <si>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</si>
  <si>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</si>
  <si>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</si>
  <si>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</si>
  <si>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</si>
  <si>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</si>
  <si>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</si>
  <si>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</si>
  <si>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</si>
  <si>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</si>
  <si>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</si>
  <si>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</si>
  <si>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</si>
  <si>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特定環境保全公共下水道は、平成９年４月１日に供用開始し、下水道普及率はほぼ100％となっています。
　しかし、人口減少や節水意識の向上などにより、使用料収入が年々減少する中で、処理施設の老朽化が進むことから、施設の更新に係る経費や維持管理経費などが増加しています。
　そのため、使用料収入につながる水洗化率の向上を図るとともに、平成29年１月に策定した「下水道事業経営戦略」に基づき、長寿命化計画を策定し、機器の改築・更新などにより、維持管理経費の削減に努め、経営基盤を強化していきたいと考え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キョウヨウ</t>
    </rPh>
    <rPh sb="25" eb="27">
      <t>カイシ</t>
    </rPh>
    <rPh sb="29" eb="32">
      <t>ゲスイドウ</t>
    </rPh>
    <rPh sb="32" eb="34">
      <t>フキュウ</t>
    </rPh>
    <rPh sb="34" eb="35">
      <t>リツ</t>
    </rPh>
    <rPh sb="56" eb="58">
      <t>ジンコウ</t>
    </rPh>
    <rPh sb="58" eb="60">
      <t>ゲンショウ</t>
    </rPh>
    <rPh sb="61" eb="63">
      <t>セッスイ</t>
    </rPh>
    <rPh sb="63" eb="65">
      <t>イシキ</t>
    </rPh>
    <rPh sb="66" eb="68">
      <t>コウジョウ</t>
    </rPh>
    <rPh sb="74" eb="77">
      <t>シヨウリョウ</t>
    </rPh>
    <rPh sb="77" eb="79">
      <t>シュウニュウ</t>
    </rPh>
    <rPh sb="80" eb="82">
      <t>ネンネン</t>
    </rPh>
    <rPh sb="82" eb="84">
      <t>ゲンショウ</t>
    </rPh>
    <rPh sb="86" eb="87">
      <t>ナカ</t>
    </rPh>
    <rPh sb="89" eb="91">
      <t>ショリ</t>
    </rPh>
    <rPh sb="91" eb="93">
      <t>シセツ</t>
    </rPh>
    <rPh sb="94" eb="97">
      <t>ロウキュウカ</t>
    </rPh>
    <rPh sb="98" eb="99">
      <t>スス</t>
    </rPh>
    <rPh sb="105" eb="107">
      <t>シセツ</t>
    </rPh>
    <rPh sb="108" eb="110">
      <t>コウシン</t>
    </rPh>
    <rPh sb="111" eb="112">
      <t>カカ</t>
    </rPh>
    <rPh sb="113" eb="115">
      <t>ケイヒ</t>
    </rPh>
    <rPh sb="116" eb="118">
      <t>イジ</t>
    </rPh>
    <rPh sb="178" eb="181">
      <t>ゲスイドウ</t>
    </rPh>
    <rPh sb="181" eb="183">
      <t>ジギョウ</t>
    </rPh>
    <phoneticPr fontId="15"/>
  </si>
  <si>
    <t>①有形固定資産減価償却率は、年々上昇し施設の老朽化が進んでおり、全国平均より高くなっています。
②平成９年４月１日に供用開始しており、法定耐用年数を超えた管渠はありませんので、管渠老朽化率は０であります。
③管渠改善率は、平成29年度に汚水管を２㎞延長したため1.63％となりましたが、令和元年度は０であります。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19" eb="21">
      <t>シセツ</t>
    </rPh>
    <rPh sb="22" eb="25">
      <t>ロウキュウカ</t>
    </rPh>
    <rPh sb="26" eb="27">
      <t>スス</t>
    </rPh>
    <rPh sb="32" eb="36">
      <t>ゼンコクヘイキン</t>
    </rPh>
    <rPh sb="38" eb="39">
      <t>タカ</t>
    </rPh>
    <rPh sb="49" eb="51">
      <t>ヘイセイ</t>
    </rPh>
    <rPh sb="52" eb="53">
      <t>ネン</t>
    </rPh>
    <rPh sb="54" eb="55">
      <t>ガツ</t>
    </rPh>
    <rPh sb="56" eb="57">
      <t>ニチ</t>
    </rPh>
    <rPh sb="58" eb="60">
      <t>キョウヨウ</t>
    </rPh>
    <rPh sb="60" eb="62">
      <t>カイシ</t>
    </rPh>
    <rPh sb="67" eb="69">
      <t>ホウテイ</t>
    </rPh>
    <rPh sb="69" eb="71">
      <t>タイヨウ</t>
    </rPh>
    <rPh sb="71" eb="73">
      <t>ネンスウ</t>
    </rPh>
    <rPh sb="74" eb="75">
      <t>コ</t>
    </rPh>
    <rPh sb="77" eb="79">
      <t>カンキョ</t>
    </rPh>
    <rPh sb="88" eb="90">
      <t>カンキョ</t>
    </rPh>
    <rPh sb="90" eb="93">
      <t>ロウキュウカ</t>
    </rPh>
    <rPh sb="93" eb="94">
      <t>リツ</t>
    </rPh>
    <rPh sb="104" eb="106">
      <t>カンキョ</t>
    </rPh>
    <rPh sb="106" eb="108">
      <t>カイゼン</t>
    </rPh>
    <rPh sb="108" eb="109">
      <t>リツ</t>
    </rPh>
    <rPh sb="111" eb="113">
      <t>ヘイセイ</t>
    </rPh>
    <rPh sb="115" eb="117">
      <t>ネンド</t>
    </rPh>
    <rPh sb="120" eb="121">
      <t>カン</t>
    </rPh>
    <rPh sb="124" eb="126">
      <t>エンチョウ</t>
    </rPh>
    <rPh sb="143" eb="145">
      <t>レイワ</t>
    </rPh>
    <rPh sb="145" eb="146">
      <t>ガン</t>
    </rPh>
    <rPh sb="146" eb="148">
      <t>ネンド</t>
    </rPh>
    <phoneticPr fontId="15"/>
  </si>
  <si>
    <r>
      <t xml:space="preserve">①経常収支比率は、100％を下回っています。安定した経営を維持するためには、更なる費用削減が必要となっています。
②累積欠損金比率は、全国平均より低くなっています。
③流動比率は、余剰資金を保有していないため、全国平均を下回っています。
④企業債残高対事業規模比率は、企業債の借入額よりも償還額が多かったため、全国平均より低くなっています。
</t>
    </r>
    <r>
      <rPr>
        <sz val="11"/>
        <rFont val="ＭＳ ゴシック"/>
        <family val="3"/>
        <charset val="128"/>
      </rPr>
      <t>⑤経費回収率は、前年度より使用料収入が減少したが、汚水処理費用も減少したことにより、上昇しています。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⑥汚水処理原価は、汚水処理費の減少により昨年度より低くなり、全国平均より低くなっています。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⑦施設利用率は、全国平均より高くなっています。
⑧水洗化率は、毎年未接続世帯を訪問し</t>
    </r>
    <r>
      <rPr>
        <sz val="11"/>
        <color theme="1"/>
        <rFont val="ＭＳ ゴシック"/>
        <family val="3"/>
        <charset val="128"/>
      </rPr>
      <t>水洗化啓発に努めた結果、年々上昇しています。</t>
    </r>
    <rPh sb="1" eb="3">
      <t>ケイジョウ</t>
    </rPh>
    <rPh sb="3" eb="5">
      <t>シュウシ</t>
    </rPh>
    <rPh sb="5" eb="7">
      <t>ヒリツ</t>
    </rPh>
    <rPh sb="14" eb="16">
      <t>シタマワ</t>
    </rPh>
    <rPh sb="22" eb="24">
      <t>アンテイ</t>
    </rPh>
    <rPh sb="26" eb="28">
      <t>ケイエイ</t>
    </rPh>
    <rPh sb="29" eb="31">
      <t>イジ</t>
    </rPh>
    <rPh sb="38" eb="39">
      <t>サラ</t>
    </rPh>
    <rPh sb="41" eb="43">
      <t>ヒヨウ</t>
    </rPh>
    <rPh sb="43" eb="45">
      <t>サクゲン</t>
    </rPh>
    <rPh sb="46" eb="48">
      <t>ヒツヨウ</t>
    </rPh>
    <rPh sb="58" eb="60">
      <t>ルイセキ</t>
    </rPh>
    <rPh sb="60" eb="63">
      <t>ケッソンキン</t>
    </rPh>
    <rPh sb="63" eb="65">
      <t>ヒリツ</t>
    </rPh>
    <rPh sb="67" eb="69">
      <t>ゼンコク</t>
    </rPh>
    <rPh sb="69" eb="71">
      <t>ヘイキン</t>
    </rPh>
    <rPh sb="73" eb="74">
      <t>ヒク</t>
    </rPh>
    <rPh sb="84" eb="86">
      <t>リュウドウ</t>
    </rPh>
    <rPh sb="86" eb="88">
      <t>ヒリツ</t>
    </rPh>
    <rPh sb="95" eb="97">
      <t>ホユウ</t>
    </rPh>
    <rPh sb="105" eb="109">
      <t>ゼンコクヘイキン</t>
    </rPh>
    <rPh sb="110" eb="112">
      <t>シタマワ</t>
    </rPh>
    <rPh sb="120" eb="125">
      <t>キギョウサイザンダカ</t>
    </rPh>
    <rPh sb="125" eb="126">
      <t>タイ</t>
    </rPh>
    <rPh sb="126" eb="128">
      <t>ジギョウ</t>
    </rPh>
    <rPh sb="128" eb="130">
      <t>キボ</t>
    </rPh>
    <rPh sb="130" eb="132">
      <t>ヒリツ</t>
    </rPh>
    <rPh sb="134" eb="136">
      <t>キギョウ</t>
    </rPh>
    <rPh sb="136" eb="137">
      <t>サイ</t>
    </rPh>
    <rPh sb="138" eb="141">
      <t>カリイレガク</t>
    </rPh>
    <rPh sb="144" eb="146">
      <t>ショウカン</t>
    </rPh>
    <rPh sb="155" eb="159">
      <t>ゼンコクヘイキン</t>
    </rPh>
    <rPh sb="161" eb="162">
      <t>ヒク</t>
    </rPh>
    <rPh sb="172" eb="174">
      <t>ケイヒ</t>
    </rPh>
    <rPh sb="174" eb="176">
      <t>カイシュウ</t>
    </rPh>
    <rPh sb="176" eb="177">
      <t>リツ</t>
    </rPh>
    <rPh sb="179" eb="182">
      <t>ゼンネンド</t>
    </rPh>
    <rPh sb="184" eb="186">
      <t>シヨウ</t>
    </rPh>
    <rPh sb="186" eb="187">
      <t>リョウ</t>
    </rPh>
    <rPh sb="187" eb="189">
      <t>シュウニュウ</t>
    </rPh>
    <rPh sb="190" eb="192">
      <t>ゲンショウ</t>
    </rPh>
    <rPh sb="196" eb="198">
      <t>オスイ</t>
    </rPh>
    <rPh sb="198" eb="200">
      <t>ショリ</t>
    </rPh>
    <rPh sb="200" eb="202">
      <t>ヒヨウ</t>
    </rPh>
    <rPh sb="203" eb="205">
      <t>ゲンショウ</t>
    </rPh>
    <rPh sb="213" eb="215">
      <t>ジョウショウ</t>
    </rPh>
    <rPh sb="223" eb="229">
      <t>オスイショリゲンカ</t>
    </rPh>
    <rPh sb="231" eb="233">
      <t>オスイ</t>
    </rPh>
    <rPh sb="233" eb="235">
      <t>ショリ</t>
    </rPh>
    <rPh sb="235" eb="236">
      <t>ヒ</t>
    </rPh>
    <rPh sb="237" eb="238">
      <t>ゲン</t>
    </rPh>
    <rPh sb="238" eb="239">
      <t>ショウ</t>
    </rPh>
    <rPh sb="242" eb="245">
      <t>サクネンド</t>
    </rPh>
    <rPh sb="247" eb="248">
      <t>ヒク</t>
    </rPh>
    <rPh sb="258" eb="259">
      <t>ヒク</t>
    </rPh>
    <rPh sb="293" eb="296">
      <t>スイセンカ</t>
    </rPh>
    <rPh sb="296" eb="297">
      <t>リツ</t>
    </rPh>
    <rPh sb="299" eb="301">
      <t>マイトシ</t>
    </rPh>
    <rPh sb="301" eb="304">
      <t>ミセツゾク</t>
    </rPh>
    <rPh sb="304" eb="306">
      <t>セタイ</t>
    </rPh>
    <rPh sb="307" eb="309">
      <t>ホウモン</t>
    </rPh>
    <rPh sb="310" eb="313">
      <t>スイセンカ</t>
    </rPh>
    <rPh sb="313" eb="315">
      <t>ケイハツ</t>
    </rPh>
    <rPh sb="316" eb="317">
      <t>ツト</t>
    </rPh>
    <rPh sb="319" eb="321">
      <t>ケッカ</t>
    </rPh>
    <rPh sb="322" eb="324">
      <t>ネンネン</t>
    </rPh>
    <rPh sb="324" eb="326">
      <t>ジョウショウ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</si>
</sst>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ＭＳ 明朝"/>
      <family val="2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0.83</c:v>
                </c:pt>
                <c:pt idx="1">
                  <c:v>0</c:v>
                </c:pt>
                <c:pt idx="2" formatCode="#,##0.00;&quot;△&quot;#,##0.00;&quot;-&quot;">
                  <c:v>1.63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D-452E-8A2E-C5908322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23712"/>
        <c:axId val="13122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D-452E-8A2E-C5908322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23712"/>
        <c:axId val="131224096"/>
      </c:lineChart>
      <c:dateAx>
        <c:axId val="131223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1224096"/>
        <c:crosses val="autoZero"/>
        <c:auto val="1"/>
        <c:lblOffset val="100"/>
        <c:baseTimeUnit val="years"/>
      </c:dateAx>
      <c:valAx>
        <c:axId val="13122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22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51.81</c:v>
                </c:pt>
                <c:pt idx="1">
                  <c:v>102.25</c:v>
                </c:pt>
                <c:pt idx="2">
                  <c:v>52.33</c:v>
                </c:pt>
                <c:pt idx="3">
                  <c:v>101.67</c:v>
                </c:pt>
                <c:pt idx="4">
                  <c:v>49.96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380-A670-644BDFD5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03024"/>
        <c:axId val="22930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B-4380-A670-644BDFD5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03024"/>
        <c:axId val="229303416"/>
      </c:lineChart>
      <c:dateAx>
        <c:axId val="229303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9303416"/>
        <c:crosses val="autoZero"/>
        <c:auto val="1"/>
        <c:lblOffset val="100"/>
        <c:baseTimeUnit val="years"/>
      </c:dateAx>
      <c:valAx>
        <c:axId val="22930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30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90.34</c:v>
                </c:pt>
                <c:pt idx="1">
                  <c:v>90.57</c:v>
                </c:pt>
                <c:pt idx="2">
                  <c:v>91.27</c:v>
                </c:pt>
                <c:pt idx="3">
                  <c:v>91.68</c:v>
                </c:pt>
                <c:pt idx="4">
                  <c:v>92.46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2-46BA-A345-9933432DA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04592"/>
        <c:axId val="22930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2-46BA-A345-9933432DA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04592"/>
        <c:axId val="229304984"/>
      </c:lineChart>
      <c:dateAx>
        <c:axId val="229304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9304984"/>
        <c:crosses val="autoZero"/>
        <c:auto val="1"/>
        <c:lblOffset val="100"/>
        <c:baseTimeUnit val="years"/>
      </c:dateAx>
      <c:valAx>
        <c:axId val="22930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30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100.14</c:v>
                </c:pt>
                <c:pt idx="1">
                  <c:v>95.08</c:v>
                </c:pt>
                <c:pt idx="2">
                  <c:v>99.98</c:v>
                </c:pt>
                <c:pt idx="3">
                  <c:v>99.11</c:v>
                </c:pt>
                <c:pt idx="4">
                  <c:v>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D-42CA-B6B2-A8A49D6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86136"/>
        <c:axId val="22868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D-42CA-B6B2-A8A49D6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86136"/>
        <c:axId val="228686520"/>
      </c:lineChart>
      <c:dateAx>
        <c:axId val="228686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686520"/>
        <c:crosses val="autoZero"/>
        <c:auto val="1"/>
        <c:lblOffset val="100"/>
        <c:baseTimeUnit val="years"/>
      </c:dateAx>
      <c:valAx>
        <c:axId val="22868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8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20.76</c:v>
                </c:pt>
                <c:pt idx="1">
                  <c:v>23.05</c:v>
                </c:pt>
                <c:pt idx="2">
                  <c:v>25.34</c:v>
                </c:pt>
                <c:pt idx="3">
                  <c:v>27.52</c:v>
                </c:pt>
                <c:pt idx="4">
                  <c:v>29.62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F-4EC5-8AD6-B2D6A30E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03880"/>
        <c:axId val="22888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F-4EC5-8AD6-B2D6A30E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3880"/>
        <c:axId val="228880312"/>
      </c:lineChart>
      <c:dateAx>
        <c:axId val="228803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880312"/>
        <c:crosses val="autoZero"/>
        <c:auto val="1"/>
        <c:lblOffset val="100"/>
        <c:baseTimeUnit val="years"/>
      </c:dateAx>
      <c:valAx>
        <c:axId val="22888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803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4-4A0E-B8F2-C1EEF6852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94488"/>
        <c:axId val="22889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4-4A0E-B8F2-C1EEF6852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94488"/>
        <c:axId val="228894872"/>
      </c:lineChart>
      <c:dateAx>
        <c:axId val="228894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894872"/>
        <c:crosses val="autoZero"/>
        <c:auto val="1"/>
        <c:lblOffset val="100"/>
        <c:baseTimeUnit val="years"/>
      </c:dateAx>
      <c:valAx>
        <c:axId val="22889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89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36.14</c:v>
                </c:pt>
                <c:pt idx="1">
                  <c:v>49.46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1D7-BB84-163C9559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16864"/>
        <c:axId val="22841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8-41D7-BB84-163C9559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6864"/>
        <c:axId val="228417256"/>
      </c:lineChart>
      <c:dateAx>
        <c:axId val="228416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417256"/>
        <c:crosses val="autoZero"/>
        <c:auto val="1"/>
        <c:lblOffset val="100"/>
        <c:baseTimeUnit val="years"/>
      </c:dateAx>
      <c:valAx>
        <c:axId val="22841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41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28.2</c:v>
                </c:pt>
                <c:pt idx="1">
                  <c:v>30.04</c:v>
                </c:pt>
                <c:pt idx="2">
                  <c:v>32.07</c:v>
                </c:pt>
                <c:pt idx="3">
                  <c:v>32.35</c:v>
                </c:pt>
                <c:pt idx="4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73A-986C-A4A63CC7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18432"/>
        <c:axId val="22841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E-473A-986C-A4A63CC7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8432"/>
        <c:axId val="228418824"/>
      </c:lineChart>
      <c:dateAx>
        <c:axId val="228418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418824"/>
        <c:crosses val="autoZero"/>
        <c:auto val="1"/>
        <c:lblOffset val="100"/>
        <c:baseTimeUnit val="years"/>
      </c:dateAx>
      <c:valAx>
        <c:axId val="22841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41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2763.91</c:v>
                </c:pt>
                <c:pt idx="1">
                  <c:v>799.59</c:v>
                </c:pt>
                <c:pt idx="2">
                  <c:v>776.39</c:v>
                </c:pt>
                <c:pt idx="3">
                  <c:v>821.39</c:v>
                </c:pt>
                <c:pt idx="4">
                  <c:v>816.79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E-4039-8B00-8392E26B3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27120"/>
        <c:axId val="22862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E-4039-8B00-8392E26B3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27120"/>
        <c:axId val="228627512"/>
      </c:lineChart>
      <c:dateAx>
        <c:axId val="228627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627512"/>
        <c:crosses val="autoZero"/>
        <c:auto val="1"/>
        <c:lblOffset val="100"/>
        <c:baseTimeUnit val="years"/>
      </c:dateAx>
      <c:valAx>
        <c:axId val="22862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2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88.86</c:v>
                </c:pt>
                <c:pt idx="1">
                  <c:v>98.64</c:v>
                </c:pt>
                <c:pt idx="2">
                  <c:v>113.03</c:v>
                </c:pt>
                <c:pt idx="3">
                  <c:v>95.21</c:v>
                </c:pt>
                <c:pt idx="4">
                  <c:v>104.99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9-4CDE-8A4F-DDCBF84F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28688"/>
        <c:axId val="22862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9-4CDE-8A4F-DDCBF84F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28688"/>
        <c:axId val="228629080"/>
      </c:lineChart>
      <c:dateAx>
        <c:axId val="228628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629080"/>
        <c:crosses val="autoZero"/>
        <c:auto val="1"/>
        <c:lblOffset val="100"/>
        <c:baseTimeUnit val="years"/>
      </c:dateAx>
      <c:valAx>
        <c:axId val="22862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2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214.66</c:v>
                </c:pt>
                <c:pt idx="1">
                  <c:v>194.7</c:v>
                </c:pt>
                <c:pt idx="2">
                  <c:v>170.11</c:v>
                </c:pt>
                <c:pt idx="3">
                  <c:v>202.41</c:v>
                </c:pt>
                <c:pt idx="4">
                  <c:v>183.29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6-477C-90EB-403A6BB15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30256"/>
        <c:axId val="22863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6-477C-90EB-403A6BB15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30256"/>
        <c:axId val="228630648"/>
      </c:lineChart>
      <c:dateAx>
        <c:axId val="228630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8630648"/>
        <c:crosses val="autoZero"/>
        <c:auto val="1"/>
        <c:lblOffset val="100"/>
        <c:baseTimeUnit val="years"/>
      </c:dateAx>
      <c:valAx>
        <c:axId val="22863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3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H35" sqref="BH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兵庫県　西脇市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40412</v>
      </c>
      <c r="AM8" s="69"/>
      <c r="AN8" s="69"/>
      <c r="AO8" s="69"/>
      <c r="AP8" s="69"/>
      <c r="AQ8" s="69"/>
      <c r="AR8" s="69"/>
      <c r="AS8" s="69"/>
      <c r="AT8" s="68">
        <f>データ!T6</f>
        <v>132.44</v>
      </c>
      <c r="AU8" s="68"/>
      <c r="AV8" s="68"/>
      <c r="AW8" s="68"/>
      <c r="AX8" s="68"/>
      <c r="AY8" s="68"/>
      <c r="AZ8" s="68"/>
      <c r="BA8" s="68"/>
      <c r="BB8" s="68">
        <f>データ!U6</f>
        <v>305.13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54.25</v>
      </c>
      <c r="J10" s="68"/>
      <c r="K10" s="68"/>
      <c r="L10" s="68"/>
      <c r="M10" s="68"/>
      <c r="N10" s="68"/>
      <c r="O10" s="68"/>
      <c r="P10" s="68">
        <f>データ!P6</f>
        <v>21.83</v>
      </c>
      <c r="Q10" s="68"/>
      <c r="R10" s="68"/>
      <c r="S10" s="68"/>
      <c r="T10" s="68"/>
      <c r="U10" s="68"/>
      <c r="V10" s="68"/>
      <c r="W10" s="68">
        <f>データ!Q6</f>
        <v>95.92</v>
      </c>
      <c r="X10" s="68"/>
      <c r="Y10" s="68"/>
      <c r="Z10" s="68"/>
      <c r="AA10" s="68"/>
      <c r="AB10" s="68"/>
      <c r="AC10" s="68"/>
      <c r="AD10" s="69">
        <f>データ!R6</f>
        <v>3630</v>
      </c>
      <c r="AE10" s="69"/>
      <c r="AF10" s="69"/>
      <c r="AG10" s="69"/>
      <c r="AH10" s="69"/>
      <c r="AI10" s="69"/>
      <c r="AJ10" s="69"/>
      <c r="AK10" s="2"/>
      <c r="AL10" s="69">
        <f>データ!V6</f>
        <v>8762</v>
      </c>
      <c r="AM10" s="69"/>
      <c r="AN10" s="69"/>
      <c r="AO10" s="69"/>
      <c r="AP10" s="69"/>
      <c r="AQ10" s="69"/>
      <c r="AR10" s="69"/>
      <c r="AS10" s="69"/>
      <c r="AT10" s="68">
        <f>データ!W6</f>
        <v>6.1</v>
      </c>
      <c r="AU10" s="68"/>
      <c r="AV10" s="68"/>
      <c r="AW10" s="68"/>
      <c r="AX10" s="68"/>
      <c r="AY10" s="68"/>
      <c r="AZ10" s="68"/>
      <c r="BA10" s="68"/>
      <c r="BB10" s="68">
        <f>データ!X6</f>
        <v>1436.39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Mrs+mFVW+ntCqroboxbenR1UYiEu2TEkUDo8eII0is45fodeMtfVoqemSlbej46bifjuvF9TTJ73neh+NONjFA==" saltValue="DT1HDQ1a7yHi4JnHeXVHL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282138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西脇市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54.25</v>
      </c>
      <c r="P6" s="34">
        <f t="shared" si="3"/>
        <v>21.83</v>
      </c>
      <c r="Q6" s="34">
        <f t="shared" si="3"/>
        <v>95.92</v>
      </c>
      <c r="R6" s="34">
        <f t="shared" si="3"/>
        <v>3630</v>
      </c>
      <c r="S6" s="34">
        <f t="shared" si="3"/>
        <v>40412</v>
      </c>
      <c r="T6" s="34">
        <f t="shared" si="3"/>
        <v>132.44</v>
      </c>
      <c r="U6" s="34">
        <f t="shared" si="3"/>
        <v>305.13</v>
      </c>
      <c r="V6" s="34">
        <f t="shared" si="3"/>
        <v>8762</v>
      </c>
      <c r="W6" s="34">
        <f t="shared" si="3"/>
        <v>6.1</v>
      </c>
      <c r="X6" s="34">
        <f t="shared" si="3"/>
        <v>1436.39</v>
      </c>
      <c r="Y6" s="35">
        <f>IF(Y7="",NA(),Y7)</f>
        <v>100.14</v>
      </c>
      <c r="Z6" s="35">
        <f t="shared" ref="Z6:AH6" si="4">IF(Z7="",NA(),Z7)</f>
        <v>95.08</v>
      </c>
      <c r="AA6" s="35">
        <f t="shared" si="4"/>
        <v>99.98</v>
      </c>
      <c r="AB6" s="35">
        <f t="shared" si="4"/>
        <v>99.11</v>
      </c>
      <c r="AC6" s="35">
        <f t="shared" si="4"/>
        <v>91.89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>
        <f>IF(AJ7="",NA(),AJ7)</f>
        <v>36.14</v>
      </c>
      <c r="AK6" s="35">
        <f t="shared" ref="AK6:AS6" si="5">IF(AK7="",NA(),AK7)</f>
        <v>49.46</v>
      </c>
      <c r="AL6" s="34">
        <f t="shared" si="5"/>
        <v>0</v>
      </c>
      <c r="AM6" s="34">
        <f t="shared" si="5"/>
        <v>0</v>
      </c>
      <c r="AN6" s="35">
        <f t="shared" si="5"/>
        <v>13.18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28.2</v>
      </c>
      <c r="AV6" s="35">
        <f t="shared" ref="AV6:BD6" si="6">IF(AV7="",NA(),AV7)</f>
        <v>30.04</v>
      </c>
      <c r="AW6" s="35">
        <f t="shared" si="6"/>
        <v>32.07</v>
      </c>
      <c r="AX6" s="35">
        <f t="shared" si="6"/>
        <v>32.35</v>
      </c>
      <c r="AY6" s="35">
        <f t="shared" si="6"/>
        <v>32.4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2763.91</v>
      </c>
      <c r="BG6" s="35">
        <f t="shared" ref="BG6:BO6" si="7">IF(BG7="",NA(),BG7)</f>
        <v>799.59</v>
      </c>
      <c r="BH6" s="35">
        <f t="shared" si="7"/>
        <v>776.39</v>
      </c>
      <c r="BI6" s="35">
        <f t="shared" si="7"/>
        <v>821.39</v>
      </c>
      <c r="BJ6" s="35">
        <f t="shared" si="7"/>
        <v>816.79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88.86</v>
      </c>
      <c r="BR6" s="35">
        <f t="shared" ref="BR6:BZ6" si="8">IF(BR7="",NA(),BR7)</f>
        <v>98.64</v>
      </c>
      <c r="BS6" s="35">
        <f t="shared" si="8"/>
        <v>113.03</v>
      </c>
      <c r="BT6" s="35">
        <f t="shared" si="8"/>
        <v>95.21</v>
      </c>
      <c r="BU6" s="35">
        <f t="shared" si="8"/>
        <v>104.99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214.66</v>
      </c>
      <c r="CC6" s="35">
        <f t="shared" ref="CC6:CK6" si="9">IF(CC7="",NA(),CC7)</f>
        <v>194.7</v>
      </c>
      <c r="CD6" s="35">
        <f t="shared" si="9"/>
        <v>170.11</v>
      </c>
      <c r="CE6" s="35">
        <f t="shared" si="9"/>
        <v>202.41</v>
      </c>
      <c r="CF6" s="35">
        <f t="shared" si="9"/>
        <v>183.29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51.81</v>
      </c>
      <c r="CN6" s="35">
        <f t="shared" ref="CN6:CV6" si="10">IF(CN7="",NA(),CN7)</f>
        <v>102.25</v>
      </c>
      <c r="CO6" s="35">
        <f t="shared" si="10"/>
        <v>52.33</v>
      </c>
      <c r="CP6" s="35">
        <f t="shared" si="10"/>
        <v>101.67</v>
      </c>
      <c r="CQ6" s="35">
        <f t="shared" si="10"/>
        <v>49.96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90.34</v>
      </c>
      <c r="CY6" s="35">
        <f t="shared" ref="CY6:DG6" si="11">IF(CY7="",NA(),CY7)</f>
        <v>90.57</v>
      </c>
      <c r="CZ6" s="35">
        <f t="shared" si="11"/>
        <v>91.27</v>
      </c>
      <c r="DA6" s="35">
        <f t="shared" si="11"/>
        <v>91.68</v>
      </c>
      <c r="DB6" s="35">
        <f t="shared" si="11"/>
        <v>92.46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20.76</v>
      </c>
      <c r="DJ6" s="35">
        <f t="shared" ref="DJ6:DR6" si="12">IF(DJ7="",NA(),DJ7)</f>
        <v>23.05</v>
      </c>
      <c r="DK6" s="35">
        <f t="shared" si="12"/>
        <v>25.34</v>
      </c>
      <c r="DL6" s="35">
        <f t="shared" si="12"/>
        <v>27.52</v>
      </c>
      <c r="DM6" s="35">
        <f t="shared" si="12"/>
        <v>29.62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5">
        <f>IF(EE7="",NA(),EE7)</f>
        <v>0.83</v>
      </c>
      <c r="EF6" s="34">
        <f t="shared" ref="EF6:EN6" si="14">IF(EF7="",NA(),EF7)</f>
        <v>0</v>
      </c>
      <c r="EG6" s="35">
        <f t="shared" si="14"/>
        <v>1.63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282138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54.25</v>
      </c>
      <c r="P7" s="38">
        <v>21.83</v>
      </c>
      <c r="Q7" s="38">
        <v>95.92</v>
      </c>
      <c r="R7" s="38">
        <v>3630</v>
      </c>
      <c r="S7" s="38">
        <v>40412</v>
      </c>
      <c r="T7" s="38">
        <v>132.44</v>
      </c>
      <c r="U7" s="38">
        <v>305.13</v>
      </c>
      <c r="V7" s="38">
        <v>8762</v>
      </c>
      <c r="W7" s="38">
        <v>6.1</v>
      </c>
      <c r="X7" s="38">
        <v>1436.39</v>
      </c>
      <c r="Y7" s="38">
        <v>100.14</v>
      </c>
      <c r="Z7" s="38">
        <v>95.08</v>
      </c>
      <c r="AA7" s="38">
        <v>99.98</v>
      </c>
      <c r="AB7" s="38">
        <v>99.11</v>
      </c>
      <c r="AC7" s="38">
        <v>91.89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36.14</v>
      </c>
      <c r="AK7" s="38">
        <v>49.46</v>
      </c>
      <c r="AL7" s="38">
        <v>0</v>
      </c>
      <c r="AM7" s="38">
        <v>0</v>
      </c>
      <c r="AN7" s="38">
        <v>13.18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28.2</v>
      </c>
      <c r="AV7" s="38">
        <v>30.04</v>
      </c>
      <c r="AW7" s="38">
        <v>32.07</v>
      </c>
      <c r="AX7" s="38">
        <v>32.35</v>
      </c>
      <c r="AY7" s="38">
        <v>32.4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2763.91</v>
      </c>
      <c r="BG7" s="38">
        <v>799.59</v>
      </c>
      <c r="BH7" s="38">
        <v>776.39</v>
      </c>
      <c r="BI7" s="38">
        <v>821.39</v>
      </c>
      <c r="BJ7" s="38">
        <v>816.79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88.86</v>
      </c>
      <c r="BR7" s="38">
        <v>98.64</v>
      </c>
      <c r="BS7" s="38">
        <v>113.03</v>
      </c>
      <c r="BT7" s="38">
        <v>95.21</v>
      </c>
      <c r="BU7" s="38">
        <v>104.99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214.66</v>
      </c>
      <c r="CC7" s="38">
        <v>194.7</v>
      </c>
      <c r="CD7" s="38">
        <v>170.11</v>
      </c>
      <c r="CE7" s="38">
        <v>202.41</v>
      </c>
      <c r="CF7" s="38">
        <v>183.29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51.81</v>
      </c>
      <c r="CN7" s="38">
        <v>102.25</v>
      </c>
      <c r="CO7" s="38">
        <v>52.33</v>
      </c>
      <c r="CP7" s="38">
        <v>101.67</v>
      </c>
      <c r="CQ7" s="38">
        <v>49.96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90.34</v>
      </c>
      <c r="CY7" s="38">
        <v>90.57</v>
      </c>
      <c r="CZ7" s="38">
        <v>91.27</v>
      </c>
      <c r="DA7" s="38">
        <v>91.68</v>
      </c>
      <c r="DB7" s="38">
        <v>92.46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20.76</v>
      </c>
      <c r="DJ7" s="38">
        <v>23.05</v>
      </c>
      <c r="DK7" s="38">
        <v>25.34</v>
      </c>
      <c r="DL7" s="38">
        <v>27.52</v>
      </c>
      <c r="DM7" s="38">
        <v>29.62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0.83</v>
      </c>
      <c r="EF7" s="38">
        <v>0</v>
      </c>
      <c r="EG7" s="38">
        <v>1.63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西脇市役所</cp:lastModifiedBy>
  <cp:lastPrinted>2021-02-01T01:26:36Z</cp:lastPrinted>
  <dcterms:created xsi:type="dcterms:W3CDTF">2020-12-04T02:33:56Z</dcterms:created>
  <dcterms:modified xsi:type="dcterms:W3CDTF">2021-07-13T07:47:28Z</dcterms:modified>
  <cp:category/>
</cp:coreProperties>
</file>