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10 水道事業（簡易水道含む）\010 経営分析（水道・簡水）\R05\"/>
    </mc:Choice>
  </mc:AlternateContent>
  <workbookProtection workbookAlgorithmName="SHA-512" workbookHashValue="pWDgTJ2hpKMU4UfNFujA8+9pP32dlj7kjCSEOtKh/48yuxXBk2etRtcx3AzebKE6UNVCoSlD3aoDPwog99WvWQ==" workbookSaltValue="t/FZ4QQVrcaHQXE2gUm/z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<sst xmlns="http://schemas.openxmlformats.org/spreadsheetml/2006/main" count="228" uniqueCount="114">
  <si>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</si>
  <si>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</si>
  <si>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</si>
  <si>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</si>
  <si>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</si>
  <si>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</si>
  <si>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</si>
  <si>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</si>
  <si>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</si>
  <si>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</si>
  <si>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</si>
  <si>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</si>
  <si>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</si>
  <si>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</si>
  <si>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</si>
  <si>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</si>
  <si>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</si>
  <si>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</si>
  <si>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</si>
  <si>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</si>
  <si>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</si>
  <si>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</si>
  <si>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</si>
  <si>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</si>
  <si>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</si>
  <si>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</si>
  <si>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</si>
  <si>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</si>
  <si>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</si>
  <si>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</si>
  <si>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</si>
  <si>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</si>
  <si>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</si>
  <si>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</si>
  <si>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</si>
  <si>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</si>
  <si>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</si>
  <si>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</si>
  <si>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</si>
  <si>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</si>
  <si>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</si>
  <si>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</si>
  <si>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</si>
  <si>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</si>
  <si>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</si>
  <si>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</si>
  <si>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</si>
  <si>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</si>
  <si>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</si>
  <si>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</si>
  <si>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</si>
  <si>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</si>
  <si>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</si>
  <si>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</si>
  <si>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</si>
  <si>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</si>
  <si>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</si>
  <si>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</si>
  <si>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</si>
  <si>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</si>
  <si>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</si>
  <si>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</si>
  <si>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</si>
  <si>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</si>
  <si>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</si>
  <si>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</si>
  <si>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</si>
  <si>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</si>
  <si>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</si>
  <si>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</si>
  <si>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</si>
  <si>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</si>
  <si>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</si>
  <si>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</si>
  <si>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</si>
  <si>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</si>
  <si>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</si>
  <si>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</si>
  <si>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</si>
  <si>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</si>
  <si>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</si>
  <si>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</si>
  <si>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</si>
  <si>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</si>
  <si>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</si>
  <si>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</si>
  <si>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</si>
  <si>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</si>
  <si>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</si>
  <si>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</si>
  <si>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</si>
  <si>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</si>
  <si>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</si>
  <si>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</si>
  <si>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</si>
  <si>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</si>
  <si>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</si>
  <si>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</si>
  <si>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</si>
  <si>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</si>
  <si>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</si>
  <si>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</si>
  <si>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</si>
  <si>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</si>
  <si>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</si>
  <si>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</si>
  <si>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</si>
  <si>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</si>
  <si>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</si>
  <si>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</si>
  <si>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</si>
  <si>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有形固定資産減価償却率は、年々上昇傾向にあります。予防保全と事後保全で対応できる施設に分類し、施設更新時期が集中しないよう計画的に整備を進めていきます。（①経営指標参照）
　管路経年化率は、全国平均及び類似団体平均よりも低い数値で推移しています。法定耐用年数を超える管路を把握し、鉄道や道路管理者等関係機関と綿密に調整を行い、老朽管の早期管路更新に努めています。（②経営指標参照）
　管路更新率は、全国平均及び類似団体平均を下回っています。本市では重要給水施設（基幹病院、指定避難所）への配管から更新を進めており、選択と集中による効率的な老朽管更新工事を実施しています。（③経営指標参照）</t>
    <rPh sb="1" eb="3">
      <t>ユウケイ</t>
    </rPh>
    <rPh sb="3" eb="5">
      <t>コテイ</t>
    </rPh>
    <rPh sb="5" eb="7">
      <t>シサン</t>
    </rPh>
    <rPh sb="7" eb="12">
      <t>ゲンカショウキャクリツ</t>
    </rPh>
    <rPh sb="14" eb="16">
      <t>ネンネン</t>
    </rPh>
    <rPh sb="16" eb="18">
      <t>ジョウショウ</t>
    </rPh>
    <rPh sb="18" eb="20">
      <t>ケイコウ</t>
    </rPh>
    <rPh sb="26" eb="30">
      <t>ヨボウホゼン</t>
    </rPh>
    <rPh sb="31" eb="35">
      <t>ジゴホゼン</t>
    </rPh>
    <rPh sb="36" eb="38">
      <t>タイオウ</t>
    </rPh>
    <rPh sb="41" eb="43">
      <t>シセツ</t>
    </rPh>
    <rPh sb="44" eb="46">
      <t>ブンルイ</t>
    </rPh>
    <rPh sb="48" eb="50">
      <t>シセツ</t>
    </rPh>
    <rPh sb="50" eb="52">
      <t>コウシン</t>
    </rPh>
    <rPh sb="52" eb="54">
      <t>ジキ</t>
    </rPh>
    <rPh sb="55" eb="57">
      <t>シュウチュウ</t>
    </rPh>
    <rPh sb="62" eb="65">
      <t>ケイカクテキ</t>
    </rPh>
    <rPh sb="66" eb="68">
      <t>セイビ</t>
    </rPh>
    <rPh sb="69" eb="70">
      <t>スス</t>
    </rPh>
    <rPh sb="79" eb="81">
      <t>ケイエイ</t>
    </rPh>
    <rPh sb="81" eb="83">
      <t>シヒョウ</t>
    </rPh>
    <rPh sb="83" eb="85">
      <t>サンショウ</t>
    </rPh>
    <rPh sb="88" eb="94">
      <t>カンロケイネンカリツ</t>
    </rPh>
    <rPh sb="102" eb="108">
      <t>ルイジダンタイヘイキン</t>
    </rPh>
    <rPh sb="124" eb="162">
      <t>ホウテイタイヨウネンスウヲコエルカンロヲハアクシ､テツドウヤドウロカンリシャトウカンケイキカントメンミツニチョウセイヲオコナ</t>
    </rPh>
    <rPh sb="164" eb="167">
      <t>ロウキュウカン</t>
    </rPh>
    <rPh sb="168" eb="174">
      <t>ソウキカンロコウシン</t>
    </rPh>
    <rPh sb="175" eb="176">
      <t>ツト</t>
    </rPh>
    <rPh sb="184" eb="190">
      <t>ケイエイシヒョウサンショウ</t>
    </rPh>
    <rPh sb="193" eb="198">
      <t>カンロコウシンリツ</t>
    </rPh>
    <rPh sb="200" eb="205">
      <t>ゼンコクヘイキンオヨ</t>
    </rPh>
    <rPh sb="206" eb="212">
      <t>ルイジダンタイヘイキン</t>
    </rPh>
    <rPh sb="213" eb="215">
      <t>シタマワ</t>
    </rPh>
    <rPh sb="221" eb="223">
      <t>ホンシ</t>
    </rPh>
    <rPh sb="225" eb="231">
      <t>ジュウヨウキュウスイシセツ</t>
    </rPh>
    <rPh sb="232" eb="236">
      <t>キカンビョウイン</t>
    </rPh>
    <rPh sb="237" eb="242">
      <t>シテイヒナンショ</t>
    </rPh>
    <rPh sb="258" eb="260">
      <t>センタク</t>
    </rPh>
    <rPh sb="261" eb="263">
      <t>シュウチュウ</t>
    </rPh>
    <rPh sb="266" eb="269">
      <t>コウリツテキ</t>
    </rPh>
    <rPh sb="270" eb="277">
      <t>ロウキュウカンコウシンコウジ</t>
    </rPh>
    <rPh sb="278" eb="280">
      <t>ジッシ</t>
    </rPh>
    <rPh sb="288" eb="294">
      <t>ケイエイシヒョウサンショウ</t>
    </rPh>
    <phoneticPr fontId="4"/>
  </si>
  <si>
    <t>使用者負担の公平性と市民の経済的負担の軽減のため、令和５年１月検針分から家庭用水道料金の基本料金及び従量料金を引き下げる改定を行ったことから、料金収入が減少しましたが、施設の統廃合、廃止などによる経費削減により、経常収支比率は横ばいとなっています。
しかしながら、累積欠損金比率は悪化傾向であるため、さらなる経費削減が必要です。
　全国平均及び類似団体平均と比較して、給水原価が高い水準にあります。このような経営状況を踏まえ、令和４年度に改定した水道ビジョン・経営戦略に基づき、施設の統廃合、廃止を順次進め、維持管理経費を抑制していきます。（①②⑤⑥経営指標参照）
　現金残高の増加等により、流動比率は上昇傾向にあります。企業債残高対給水収益比率は、水道ビジョン・経営戦略において投資額から国庫補助金等の財源を差し引いた額の20％を企業債の借入限度額としており、新たな借り入れを抑制しました。
令和５年度は、８月に発生した濁水事故の影響により有収率が悪化しましたが、今後も漏水調査を定期的に行い、予防保全と効率的な水道水の供給に努めます。（③④⑦⑧経営指標参照）</t>
    <rPh sb="0" eb="3">
      <t>シヨウシャ</t>
    </rPh>
    <rPh sb="3" eb="5">
      <t>フタン</t>
    </rPh>
    <rPh sb="6" eb="9">
      <t>コウヘイセイ</t>
    </rPh>
    <rPh sb="25" eb="27">
      <t>レイワ</t>
    </rPh>
    <rPh sb="28" eb="29">
      <t>ネン</t>
    </rPh>
    <rPh sb="30" eb="31">
      <t>ガツ</t>
    </rPh>
    <rPh sb="31" eb="34">
      <t>ケンシンブン</t>
    </rPh>
    <rPh sb="36" eb="38">
      <t>カテイ</t>
    </rPh>
    <rPh sb="38" eb="39">
      <t>ヨウ</t>
    </rPh>
    <rPh sb="39" eb="41">
      <t>スイドウ</t>
    </rPh>
    <rPh sb="41" eb="43">
      <t>リョウキン</t>
    </rPh>
    <rPh sb="50" eb="54">
      <t>ジュウリョウリョウキン</t>
    </rPh>
    <rPh sb="55" eb="56">
      <t>ヒ</t>
    </rPh>
    <rPh sb="57" eb="58">
      <t>サ</t>
    </rPh>
    <rPh sb="60" eb="62">
      <t>カイテイ</t>
    </rPh>
    <rPh sb="63" eb="64">
      <t>オコナ</t>
    </rPh>
    <rPh sb="71" eb="75">
      <t>リョウキンシュウニュウ</t>
    </rPh>
    <rPh sb="76" eb="78">
      <t>ゲンショウ</t>
    </rPh>
    <rPh sb="84" eb="86">
      <t>シセツ</t>
    </rPh>
    <rPh sb="87" eb="90">
      <t>トウハイゴウ</t>
    </rPh>
    <rPh sb="91" eb="93">
      <t>ハイシ</t>
    </rPh>
    <rPh sb="98" eb="100">
      <t>ケイヒ</t>
    </rPh>
    <rPh sb="100" eb="102">
      <t>サクゲン</t>
    </rPh>
    <rPh sb="106" eb="108">
      <t>ケイジョウ</t>
    </rPh>
    <rPh sb="108" eb="110">
      <t>シュウシ</t>
    </rPh>
    <rPh sb="110" eb="112">
      <t>ヒリツ</t>
    </rPh>
    <rPh sb="113" eb="114">
      <t>ヨコ</t>
    </rPh>
    <rPh sb="132" eb="134">
      <t>ルイセキ</t>
    </rPh>
    <rPh sb="134" eb="136">
      <t>ケッソン</t>
    </rPh>
    <rPh sb="136" eb="137">
      <t>キン</t>
    </rPh>
    <rPh sb="137" eb="139">
      <t>ヒリツ</t>
    </rPh>
    <rPh sb="140" eb="142">
      <t>アッカ</t>
    </rPh>
    <rPh sb="142" eb="144">
      <t>ケイコウ</t>
    </rPh>
    <rPh sb="154" eb="156">
      <t>ケイヒ</t>
    </rPh>
    <rPh sb="156" eb="158">
      <t>サクゲン</t>
    </rPh>
    <rPh sb="159" eb="161">
      <t>ヒツヨウ</t>
    </rPh>
    <rPh sb="166" eb="171">
      <t>ゼンコクヘイキンオヨ</t>
    </rPh>
    <rPh sb="172" eb="178">
      <t>ルイジダンタイヘイキン</t>
    </rPh>
    <rPh sb="179" eb="181">
      <t>ヒカク</t>
    </rPh>
    <rPh sb="184" eb="188">
      <t>キュウスイゲンカ</t>
    </rPh>
    <rPh sb="204" eb="206">
      <t>ケイエイ</t>
    </rPh>
    <rPh sb="209" eb="210">
      <t>フ</t>
    </rPh>
    <rPh sb="213" eb="215">
      <t>レイワ</t>
    </rPh>
    <rPh sb="216" eb="218">
      <t>ネンド</t>
    </rPh>
    <rPh sb="219" eb="221">
      <t>カイテイ</t>
    </rPh>
    <rPh sb="223" eb="225">
      <t>スイドウ</t>
    </rPh>
    <rPh sb="230" eb="234">
      <t>ケイエイセンリャク</t>
    </rPh>
    <rPh sb="235" eb="236">
      <t>モト</t>
    </rPh>
    <rPh sb="239" eb="241">
      <t>シセツ</t>
    </rPh>
    <rPh sb="242" eb="245">
      <t>トウハイゴウ</t>
    </rPh>
    <rPh sb="246" eb="248">
      <t>ハイシ</t>
    </rPh>
    <rPh sb="249" eb="251">
      <t>ジュンジ</t>
    </rPh>
    <rPh sb="251" eb="252">
      <t>スス</t>
    </rPh>
    <rPh sb="254" eb="260">
      <t>イジカンリケイヒ</t>
    </rPh>
    <rPh sb="261" eb="263">
      <t>ヨクセイ</t>
    </rPh>
    <rPh sb="275" eb="277">
      <t>ケイエイ</t>
    </rPh>
    <rPh sb="277" eb="279">
      <t>シヒョウ</t>
    </rPh>
    <rPh sb="279" eb="281">
      <t>サンショウ</t>
    </rPh>
    <rPh sb="284" eb="288">
      <t>ゲンキンザンダカ</t>
    </rPh>
    <rPh sb="289" eb="292">
      <t>ゾウカトウ</t>
    </rPh>
    <rPh sb="296" eb="300">
      <t>リュウドウヒリツ</t>
    </rPh>
    <rPh sb="301" eb="305">
      <t>ジョウショウケイコウ</t>
    </rPh>
    <rPh sb="325" eb="327">
      <t>スイドウ</t>
    </rPh>
    <rPh sb="332" eb="336">
      <t>ケイエイセンリャク</t>
    </rPh>
    <rPh sb="340" eb="343">
      <t>トウシガク</t>
    </rPh>
    <rPh sb="345" eb="351">
      <t>コッコホジョキントウ</t>
    </rPh>
    <rPh sb="352" eb="354">
      <t>ザイゲン</t>
    </rPh>
    <rPh sb="355" eb="356">
      <t>サ</t>
    </rPh>
    <rPh sb="357" eb="358">
      <t>ヒ</t>
    </rPh>
    <rPh sb="360" eb="361">
      <t>ガク</t>
    </rPh>
    <rPh sb="366" eb="369">
      <t>キギョウサイ</t>
    </rPh>
    <rPh sb="370" eb="375">
      <t>カリイレゲンドガク</t>
    </rPh>
    <rPh sb="381" eb="382">
      <t>アラ</t>
    </rPh>
    <rPh sb="384" eb="385">
      <t>カ</t>
    </rPh>
    <rPh sb="386" eb="387">
      <t>イ</t>
    </rPh>
    <rPh sb="389" eb="391">
      <t>ヨクセイ</t>
    </rPh>
    <rPh sb="397" eb="399">
      <t>レイワ</t>
    </rPh>
    <rPh sb="400" eb="401">
      <t>ネン</t>
    </rPh>
    <rPh sb="401" eb="402">
      <t>ド</t>
    </rPh>
    <rPh sb="405" eb="406">
      <t>ガツ</t>
    </rPh>
    <rPh sb="407" eb="409">
      <t>ハッセイ</t>
    </rPh>
    <rPh sb="411" eb="413">
      <t>ダクスイ</t>
    </rPh>
    <rPh sb="413" eb="415">
      <t>ジコ</t>
    </rPh>
    <rPh sb="416" eb="418">
      <t>エイキョウ</t>
    </rPh>
    <rPh sb="421" eb="424">
      <t>ユウシュウリツ</t>
    </rPh>
    <rPh sb="425" eb="427">
      <t>アッカ</t>
    </rPh>
    <rPh sb="433" eb="435">
      <t>コンゴ</t>
    </rPh>
    <rPh sb="436" eb="440">
      <t>ロウスイチョウサ</t>
    </rPh>
    <rPh sb="441" eb="444">
      <t>テイキテキ</t>
    </rPh>
    <rPh sb="445" eb="446">
      <t>オコナ</t>
    </rPh>
    <rPh sb="448" eb="450">
      <t>ヨボウ</t>
    </rPh>
    <rPh sb="450" eb="452">
      <t>ホゼン</t>
    </rPh>
    <rPh sb="453" eb="456">
      <t>コウリツテキ</t>
    </rPh>
    <rPh sb="457" eb="460">
      <t>スイドウスイ</t>
    </rPh>
    <rPh sb="461" eb="463">
      <t>キョウキュウ</t>
    </rPh>
    <rPh sb="464" eb="465">
      <t>ツト</t>
    </rPh>
    <phoneticPr fontId="4"/>
  </si>
  <si>
    <t>　本市では、近年、県営水道の受水施設整備や浄水場新設工事、管路の耐震化工事などの施設整備を積極的に進めてきた結果、減価償却費の増加により経営指標が悪化しています。また、人口減少等の影響により料金収入も減少傾向にあります。
　このような状況を踏まえ、令和４年７月に水道ビジョン・経営戦略を改定しました。この改定では、財務体質の強化、耐震化の推進、危機管理体制の充実を優先施策目標に位置付け、継続的に実施することとしています。
　今後もこのビジョンに基づき、的確かつ効率的な事業運営に努めてまいります。
　</t>
    <rPh sb="1" eb="3">
      <t>ホンシ</t>
    </rPh>
    <rPh sb="6" eb="8">
      <t>キンネン</t>
    </rPh>
    <rPh sb="9" eb="11">
      <t>ケンエイ</t>
    </rPh>
    <rPh sb="11" eb="13">
      <t>スイドウ</t>
    </rPh>
    <rPh sb="14" eb="20">
      <t>ジュスイシセツセイビ</t>
    </rPh>
    <rPh sb="21" eb="28">
      <t>ジョウスイジョウシンセツコウジ</t>
    </rPh>
    <rPh sb="49" eb="50">
      <t>スス</t>
    </rPh>
    <rPh sb="57" eb="62">
      <t>ゲンカショウキャクヒ</t>
    </rPh>
    <rPh sb="63" eb="65">
      <t>ゾウカ</t>
    </rPh>
    <rPh sb="68" eb="72">
      <t>ケイエイシヒョウ</t>
    </rPh>
    <rPh sb="73" eb="75">
      <t>アッカ</t>
    </rPh>
    <rPh sb="84" eb="89">
      <t>ジンコウゲンショウトウ</t>
    </rPh>
    <rPh sb="90" eb="92">
      <t>エイキョウ</t>
    </rPh>
    <rPh sb="95" eb="99">
      <t>リョウキンシュウニュウ</t>
    </rPh>
    <rPh sb="100" eb="102">
      <t>ゲンショウ</t>
    </rPh>
    <rPh sb="117" eb="119">
      <t>ジョウキョウ</t>
    </rPh>
    <rPh sb="120" eb="121">
      <t>フ</t>
    </rPh>
    <rPh sb="124" eb="126">
      <t>レイワ</t>
    </rPh>
    <rPh sb="131" eb="133">
      <t>スイドウ</t>
    </rPh>
    <rPh sb="213" eb="215">
      <t>コンゴ</t>
    </rPh>
    <rPh sb="223" eb="224">
      <t>モト</t>
    </rPh>
    <rPh sb="233" eb="234">
      <t>テキ</t>
    </rPh>
    <rPh sb="235" eb="237">
      <t>ジギョウ</t>
    </rPh>
    <rPh sb="240" eb="24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</si>
</sst>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0.25</c:v>
                </c:pt>
                <c:pt idx="1">
                  <c:v>0.36</c:v>
                </c:pt>
                <c:pt idx="2">
                  <c:v>0.17</c:v>
                </c:pt>
                <c:pt idx="3">
                  <c:v>0.22</c:v>
                </c:pt>
                <c:pt idx="4">
                  <c:v>0.22</c:v>
                </c:pt>
              </c:numCache>
            </c:numRef>
          </c:val>
          <c:extLst>
            <c:ext xmlns:c16="http://schemas.microsoft.com/office/drawing/2014/chart" uri="{C3380CC4-5D6E-409C-BE32-E72D297353CC}">
              <c16:uniqueId val="{00000000-15C8-4E43-8155-0376086045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15C8-4E43-8155-0376086045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56.16</c:v>
                </c:pt>
                <c:pt idx="1">
                  <c:v>57.82</c:v>
                </c:pt>
                <c:pt idx="2">
                  <c:v>56.41</c:v>
                </c:pt>
                <c:pt idx="3">
                  <c:v>53.44</c:v>
                </c:pt>
                <c:pt idx="4">
                  <c:v>58.88</c:v>
                </c:pt>
              </c:numCache>
            </c:numRef>
          </c:val>
          <c:extLst>
            <c:ext xmlns:c16="http://schemas.microsoft.com/office/drawing/2014/chart" uri="{C3380CC4-5D6E-409C-BE32-E72D297353CC}">
              <c16:uniqueId val="{00000000-E3C0-4183-B964-1025FACB07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E3C0-4183-B964-1025FACB07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89.77</c:v>
                </c:pt>
                <c:pt idx="1">
                  <c:v>89.96</c:v>
                </c:pt>
                <c:pt idx="2">
                  <c:v>89.76</c:v>
                </c:pt>
                <c:pt idx="3">
                  <c:v>92.38</c:v>
                </c:pt>
                <c:pt idx="4">
                  <c:v>88.01</c:v>
                </c:pt>
              </c:numCache>
            </c:numRef>
          </c:val>
          <c:extLst>
            <c:ext xmlns:c16="http://schemas.microsoft.com/office/drawing/2014/chart" uri="{C3380CC4-5D6E-409C-BE32-E72D297353CC}">
              <c16:uniqueId val="{00000000-AD60-4CEF-B2E6-E1A24B9446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D60-4CEF-B2E6-E1A24B9446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99.13</c:v>
                </c:pt>
                <c:pt idx="1">
                  <c:v>91.12</c:v>
                </c:pt>
                <c:pt idx="2">
                  <c:v>100.94</c:v>
                </c:pt>
                <c:pt idx="3">
                  <c:v>100.63</c:v>
                </c:pt>
                <c:pt idx="4">
                  <c:v>101.07</c:v>
                </c:pt>
              </c:numCache>
            </c:numRef>
          </c:val>
          <c:extLst>
            <c:ext xmlns:c16="http://schemas.microsoft.com/office/drawing/2014/chart" uri="{C3380CC4-5D6E-409C-BE32-E72D297353CC}">
              <c16:uniqueId val="{00000000-5421-4570-B082-9CF0930769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5421-4570-B082-9CF0930769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46.56</c:v>
                </c:pt>
                <c:pt idx="1">
                  <c:v>48.29</c:v>
                </c:pt>
                <c:pt idx="2">
                  <c:v>50.31</c:v>
                </c:pt>
                <c:pt idx="3">
                  <c:v>51.76</c:v>
                </c:pt>
                <c:pt idx="4">
                  <c:v>52.23</c:v>
                </c:pt>
              </c:numCache>
            </c:numRef>
          </c:val>
          <c:extLst>
            <c:ext xmlns:c16="http://schemas.microsoft.com/office/drawing/2014/chart" uri="{C3380CC4-5D6E-409C-BE32-E72D297353CC}">
              <c16:uniqueId val="{00000000-B08F-4DCB-90E0-689C230CDD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B08F-4DCB-90E0-689C230CDD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12.24</c:v>
                </c:pt>
                <c:pt idx="1">
                  <c:v>10.07</c:v>
                </c:pt>
                <c:pt idx="2">
                  <c:v>12.43</c:v>
                </c:pt>
                <c:pt idx="3">
                  <c:v>13.56</c:v>
                </c:pt>
                <c:pt idx="4">
                  <c:v>14.08</c:v>
                </c:pt>
              </c:numCache>
            </c:numRef>
          </c:val>
          <c:extLst>
            <c:ext xmlns:c16="http://schemas.microsoft.com/office/drawing/2014/chart" uri="{C3380CC4-5D6E-409C-BE32-E72D297353CC}">
              <c16:uniqueId val="{00000000-6C70-49A3-941E-4343938161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6C70-49A3-941E-4343938161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26.96</c:v>
                </c:pt>
                <c:pt idx="1">
                  <c:v>65.900000000000006</c:v>
                </c:pt>
                <c:pt idx="2">
                  <c:v>39.28</c:v>
                </c:pt>
                <c:pt idx="3">
                  <c:v>37.81</c:v>
                </c:pt>
                <c:pt idx="4">
                  <c:v>40.53</c:v>
                </c:pt>
              </c:numCache>
            </c:numRef>
          </c:val>
          <c:extLst>
            <c:ext xmlns:c16="http://schemas.microsoft.com/office/drawing/2014/chart" uri="{C3380CC4-5D6E-409C-BE32-E72D297353CC}">
              <c16:uniqueId val="{00000000-CEB1-4F6A-94E9-EE59523C4B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CEB1-4F6A-94E9-EE59523C4B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201.92</c:v>
                </c:pt>
                <c:pt idx="1">
                  <c:v>169.3</c:v>
                </c:pt>
                <c:pt idx="2">
                  <c:v>192.74</c:v>
                </c:pt>
                <c:pt idx="3">
                  <c:v>263.24</c:v>
                </c:pt>
                <c:pt idx="4">
                  <c:v>370.38</c:v>
                </c:pt>
              </c:numCache>
            </c:numRef>
          </c:val>
          <c:extLst>
            <c:ext xmlns:c16="http://schemas.microsoft.com/office/drawing/2014/chart" uri="{C3380CC4-5D6E-409C-BE32-E72D297353CC}">
              <c16:uniqueId val="{00000000-BF6E-4275-A9E6-42AE19DC07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BF6E-4275-A9E6-42AE19DC07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198.75</c:v>
                </c:pt>
                <c:pt idx="1">
                  <c:v>295.38</c:v>
                </c:pt>
                <c:pt idx="2">
                  <c:v>162.29</c:v>
                </c:pt>
                <c:pt idx="3">
                  <c:v>185.07</c:v>
                </c:pt>
                <c:pt idx="4">
                  <c:v>153.5</c:v>
                </c:pt>
              </c:numCache>
            </c:numRef>
          </c:val>
          <c:extLst>
            <c:ext xmlns:c16="http://schemas.microsoft.com/office/drawing/2014/chart" uri="{C3380CC4-5D6E-409C-BE32-E72D297353CC}">
              <c16:uniqueId val="{00000000-EB3E-48B6-A4E4-0D250A0717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B3E-48B6-A4E4-0D250A0717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94.26</c:v>
                </c:pt>
                <c:pt idx="1">
                  <c:v>60.48</c:v>
                </c:pt>
                <c:pt idx="2">
                  <c:v>96.12</c:v>
                </c:pt>
                <c:pt idx="3">
                  <c:v>82.32</c:v>
                </c:pt>
                <c:pt idx="4">
                  <c:v>93.36</c:v>
                </c:pt>
              </c:numCache>
            </c:numRef>
          </c:val>
          <c:extLst>
            <c:ext xmlns:c16="http://schemas.microsoft.com/office/drawing/2014/chart" uri="{C3380CC4-5D6E-409C-BE32-E72D297353CC}">
              <c16:uniqueId val="{00000000-6749-473F-A6F1-B631D83556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6749-473F-A6F1-B631D83556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226.27</c:v>
                </c:pt>
                <c:pt idx="1">
                  <c:v>208.35</c:v>
                </c:pt>
                <c:pt idx="2">
                  <c:v>220.46</c:v>
                </c:pt>
                <c:pt idx="3">
                  <c:v>226.85</c:v>
                </c:pt>
                <c:pt idx="4">
                  <c:v>222.29</c:v>
                </c:pt>
              </c:numCache>
            </c:numRef>
          </c:val>
          <c:extLst>
            <c:ext xmlns:c16="http://schemas.microsoft.com/office/drawing/2014/chart" uri="{C3380CC4-5D6E-409C-BE32-E72D297353CC}">
              <c16:uniqueId val="{00000000-23EA-485D-B3B1-FED76605E1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23EA-485D-B3B1-FED76605E1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兵庫県　西脇市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38185</v>
      </c>
      <c r="AM8" s="58"/>
      <c r="AN8" s="58"/>
      <c r="AO8" s="58"/>
      <c r="AP8" s="58"/>
      <c r="AQ8" s="58"/>
      <c r="AR8" s="58"/>
      <c r="AS8" s="58"/>
      <c r="AT8" s="55">
        <f>データ!$S$6</f>
        <v>132.44</v>
      </c>
      <c r="AU8" s="56"/>
      <c r="AV8" s="56"/>
      <c r="AW8" s="56"/>
      <c r="AX8" s="56"/>
      <c r="AY8" s="56"/>
      <c r="AZ8" s="56"/>
      <c r="BA8" s="56"/>
      <c r="BB8" s="45">
        <f>データ!$T$6</f>
        <v>288.32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88.96</v>
      </c>
      <c r="J10" s="56"/>
      <c r="K10" s="56"/>
      <c r="L10" s="56"/>
      <c r="M10" s="56"/>
      <c r="N10" s="56"/>
      <c r="O10" s="57"/>
      <c r="P10" s="45">
        <f>データ!$P$6</f>
        <v>98.8</v>
      </c>
      <c r="Q10" s="45"/>
      <c r="R10" s="45"/>
      <c r="S10" s="45"/>
      <c r="T10" s="45"/>
      <c r="U10" s="45"/>
      <c r="V10" s="45"/>
      <c r="W10" s="58">
        <f>データ!$Q$6</f>
        <v>2915</v>
      </c>
      <c r="X10" s="58"/>
      <c r="Y10" s="58"/>
      <c r="Z10" s="58"/>
      <c r="AA10" s="58"/>
      <c r="AB10" s="58"/>
      <c r="AC10" s="58"/>
      <c r="AD10" s="2"/>
      <c r="AE10" s="2"/>
      <c r="AF10" s="2"/>
      <c r="AG10" s="2"/>
      <c r="AH10" s="2"/>
      <c r="AI10" s="2"/>
      <c r="AJ10" s="2"/>
      <c r="AK10" s="2"/>
      <c r="AL10" s="58">
        <f>データ!$U$6</f>
        <v>37522</v>
      </c>
      <c r="AM10" s="58"/>
      <c r="AN10" s="58"/>
      <c r="AO10" s="58"/>
      <c r="AP10" s="58"/>
      <c r="AQ10" s="58"/>
      <c r="AR10" s="58"/>
      <c r="AS10" s="58"/>
      <c r="AT10" s="55">
        <f>データ!$V$6</f>
        <v>111.57</v>
      </c>
      <c r="AU10" s="56"/>
      <c r="AV10" s="56"/>
      <c r="AW10" s="56"/>
      <c r="AX10" s="56"/>
      <c r="AY10" s="56"/>
      <c r="AZ10" s="56"/>
      <c r="BA10" s="56"/>
      <c r="BB10" s="45">
        <f>データ!$W$6</f>
        <v>336.31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LCy2I3MxutBKTLbNiLcb36yJ+025FjXf2rM8Q59T06friiO4bejxxB4wQ3W/0TLKLm6hJujMqAKA42VhD8zvQ==" saltValue="FC6b9asvrpFalU+B8hv3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282138</v>
      </c>
      <c r="D6" s="20">
        <f t="shared" si="3"/>
        <v>46</v>
      </c>
      <c r="E6" s="20">
        <f t="shared" si="3"/>
        <v>1</v>
      </c>
      <c r="F6" s="20">
        <f t="shared" si="3"/>
        <v>0</v>
      </c>
      <c r="G6" s="20">
        <f t="shared" si="3"/>
        <v>1</v>
      </c>
      <c r="H6" s="20" t="str">
        <f t="shared" si="3"/>
        <v>兵庫県　西脇市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88.96</v>
      </c>
      <c r="P6" s="21">
        <f t="shared" si="3"/>
        <v>98.8</v>
      </c>
      <c r="Q6" s="21">
        <f t="shared" si="3"/>
        <v>2915</v>
      </c>
      <c r="R6" s="21">
        <f t="shared" si="3"/>
        <v>38185</v>
      </c>
      <c r="S6" s="21">
        <f t="shared" si="3"/>
        <v>132.44</v>
      </c>
      <c r="T6" s="21">
        <f t="shared" si="3"/>
        <v>288.32</v>
      </c>
      <c r="U6" s="21">
        <f t="shared" si="3"/>
        <v>37522</v>
      </c>
      <c r="V6" s="21">
        <f t="shared" si="3"/>
        <v>111.57</v>
      </c>
      <c r="W6" s="21">
        <f t="shared" si="3"/>
        <v>336.31</v>
      </c>
      <c r="X6" s="22">
        <f>IF(X7="",NA(),X7)</f>
        <v>99.13</v>
      </c>
      <c r="Y6" s="22">
        <f t="shared" ref="Y6:AG6" si="4">IF(Y7="",NA(),Y7)</f>
        <v>91.12</v>
      </c>
      <c r="Z6" s="22">
        <f t="shared" si="4"/>
        <v>100.94</v>
      </c>
      <c r="AA6" s="22">
        <f t="shared" si="4"/>
        <v>100.63</v>
      </c>
      <c r="AB6" s="22">
        <f t="shared" si="4"/>
        <v>101.07</v>
      </c>
      <c r="AC6" s="22">
        <f t="shared" si="4"/>
        <v>109.01</v>
      </c>
      <c r="AD6" s="22">
        <f t="shared" si="4"/>
        <v>108.83</v>
      </c>
      <c r="AE6" s="22">
        <f t="shared" si="4"/>
        <v>109.23</v>
      </c>
      <c r="AF6" s="22">
        <f t="shared" si="4"/>
        <v>108.04</v>
      </c>
      <c r="AG6" s="22">
        <f t="shared" si="4"/>
        <v>107.49</v>
      </c>
      <c r="AH6" s="21" t="str">
        <f>IF(AH7="","",IF(AH7="-","【-】","【"&amp;SUBSTITUTE(TEXT(AH7,"#,##0.00"),"-","△")&amp;"】"))</f>
        <v>【108.24】</v>
      </c>
      <c r="AI6" s="22">
        <f>IF(AI7="",NA(),AI7)</f>
        <v>26.96</v>
      </c>
      <c r="AJ6" s="22">
        <f t="shared" ref="AJ6:AR6" si="5">IF(AJ7="",NA(),AJ7)</f>
        <v>65.900000000000006</v>
      </c>
      <c r="AK6" s="22">
        <f t="shared" si="5"/>
        <v>39.28</v>
      </c>
      <c r="AL6" s="22">
        <f t="shared" si="5"/>
        <v>37.81</v>
      </c>
      <c r="AM6" s="22">
        <f t="shared" si="5"/>
        <v>40.53</v>
      </c>
      <c r="AN6" s="22">
        <f t="shared" si="5"/>
        <v>3.7</v>
      </c>
      <c r="AO6" s="22">
        <f t="shared" si="5"/>
        <v>4.34</v>
      </c>
      <c r="AP6" s="22">
        <f t="shared" si="5"/>
        <v>4.6900000000000004</v>
      </c>
      <c r="AQ6" s="22">
        <f t="shared" si="5"/>
        <v>4.72</v>
      </c>
      <c r="AR6" s="22">
        <f t="shared" si="5"/>
        <v>5.76</v>
      </c>
      <c r="AS6" s="21" t="str">
        <f>IF(AS7="","",IF(AS7="-","【-】","【"&amp;SUBSTITUTE(TEXT(AS7,"#,##0.00"),"-","△")&amp;"】"))</f>
        <v>【1.50】</v>
      </c>
      <c r="AT6" s="22">
        <f>IF(AT7="",NA(),AT7)</f>
        <v>201.92</v>
      </c>
      <c r="AU6" s="22">
        <f t="shared" ref="AU6:BC6" si="6">IF(AU7="",NA(),AU7)</f>
        <v>169.3</v>
      </c>
      <c r="AV6" s="22">
        <f t="shared" si="6"/>
        <v>192.74</v>
      </c>
      <c r="AW6" s="22">
        <f t="shared" si="6"/>
        <v>263.24</v>
      </c>
      <c r="AX6" s="22">
        <f t="shared" si="6"/>
        <v>370.38</v>
      </c>
      <c r="AY6" s="22">
        <f t="shared" si="6"/>
        <v>365.18</v>
      </c>
      <c r="AZ6" s="22">
        <f t="shared" si="6"/>
        <v>327.77</v>
      </c>
      <c r="BA6" s="22">
        <f t="shared" si="6"/>
        <v>338.02</v>
      </c>
      <c r="BB6" s="22">
        <f t="shared" si="6"/>
        <v>345.94</v>
      </c>
      <c r="BC6" s="22">
        <f t="shared" si="6"/>
        <v>329.7</v>
      </c>
      <c r="BD6" s="21" t="str">
        <f>IF(BD7="","",IF(BD7="-","【-】","【"&amp;SUBSTITUTE(TEXT(BD7,"#,##0.00"),"-","△")&amp;"】"))</f>
        <v>【243.36】</v>
      </c>
      <c r="BE6" s="22">
        <f>IF(BE7="",NA(),BE7)</f>
        <v>198.75</v>
      </c>
      <c r="BF6" s="22">
        <f t="shared" ref="BF6:BN6" si="7">IF(BF7="",NA(),BF7)</f>
        <v>295.38</v>
      </c>
      <c r="BG6" s="22">
        <f t="shared" si="7"/>
        <v>162.29</v>
      </c>
      <c r="BH6" s="22">
        <f t="shared" si="7"/>
        <v>185.07</v>
      </c>
      <c r="BI6" s="22">
        <f t="shared" si="7"/>
        <v>153.5</v>
      </c>
      <c r="BJ6" s="22">
        <f t="shared" si="7"/>
        <v>371.65</v>
      </c>
      <c r="BK6" s="22">
        <f t="shared" si="7"/>
        <v>397.1</v>
      </c>
      <c r="BL6" s="22">
        <f t="shared" si="7"/>
        <v>379.91</v>
      </c>
      <c r="BM6" s="22">
        <f t="shared" si="7"/>
        <v>386.61</v>
      </c>
      <c r="BN6" s="22">
        <f t="shared" si="7"/>
        <v>381.56</v>
      </c>
      <c r="BO6" s="21" t="str">
        <f>IF(BO7="","",IF(BO7="-","【-】","【"&amp;SUBSTITUTE(TEXT(BO7,"#,##0.00"),"-","△")&amp;"】"))</f>
        <v>【265.93】</v>
      </c>
      <c r="BP6" s="22">
        <f>IF(BP7="",NA(),BP7)</f>
        <v>94.26</v>
      </c>
      <c r="BQ6" s="22">
        <f t="shared" ref="BQ6:BY6" si="8">IF(BQ7="",NA(),BQ7)</f>
        <v>60.48</v>
      </c>
      <c r="BR6" s="22">
        <f t="shared" si="8"/>
        <v>96.12</v>
      </c>
      <c r="BS6" s="22">
        <f t="shared" si="8"/>
        <v>82.32</v>
      </c>
      <c r="BT6" s="22">
        <f t="shared" si="8"/>
        <v>93.36</v>
      </c>
      <c r="BU6" s="22">
        <f t="shared" si="8"/>
        <v>98.77</v>
      </c>
      <c r="BV6" s="22">
        <f t="shared" si="8"/>
        <v>95.79</v>
      </c>
      <c r="BW6" s="22">
        <f t="shared" si="8"/>
        <v>98.3</v>
      </c>
      <c r="BX6" s="22">
        <f t="shared" si="8"/>
        <v>93.82</v>
      </c>
      <c r="BY6" s="22">
        <f t="shared" si="8"/>
        <v>95.04</v>
      </c>
      <c r="BZ6" s="21" t="str">
        <f>IF(BZ7="","",IF(BZ7="-","【-】","【"&amp;SUBSTITUTE(TEXT(BZ7,"#,##0.00"),"-","△")&amp;"】"))</f>
        <v>【97.82】</v>
      </c>
      <c r="CA6" s="22">
        <f>IF(CA7="",NA(),CA7)</f>
        <v>226.27</v>
      </c>
      <c r="CB6" s="22">
        <f t="shared" ref="CB6:CJ6" si="9">IF(CB7="",NA(),CB7)</f>
        <v>208.35</v>
      </c>
      <c r="CC6" s="22">
        <f t="shared" si="9"/>
        <v>220.46</v>
      </c>
      <c r="CD6" s="22">
        <f t="shared" si="9"/>
        <v>226.85</v>
      </c>
      <c r="CE6" s="22">
        <f t="shared" si="9"/>
        <v>222.29</v>
      </c>
      <c r="CF6" s="22">
        <f t="shared" si="9"/>
        <v>173.67</v>
      </c>
      <c r="CG6" s="22">
        <f t="shared" si="9"/>
        <v>171.13</v>
      </c>
      <c r="CH6" s="22">
        <f t="shared" si="9"/>
        <v>173.7</v>
      </c>
      <c r="CI6" s="22">
        <f t="shared" si="9"/>
        <v>178.94</v>
      </c>
      <c r="CJ6" s="22">
        <f t="shared" si="9"/>
        <v>180.19</v>
      </c>
      <c r="CK6" s="21" t="str">
        <f>IF(CK7="","",IF(CK7="-","【-】","【"&amp;SUBSTITUTE(TEXT(CK7,"#,##0.00"),"-","△")&amp;"】"))</f>
        <v>【177.56】</v>
      </c>
      <c r="CL6" s="22">
        <f>IF(CL7="",NA(),CL7)</f>
        <v>56.16</v>
      </c>
      <c r="CM6" s="22">
        <f t="shared" ref="CM6:CU6" si="10">IF(CM7="",NA(),CM7)</f>
        <v>57.82</v>
      </c>
      <c r="CN6" s="22">
        <f t="shared" si="10"/>
        <v>56.41</v>
      </c>
      <c r="CO6" s="22">
        <f t="shared" si="10"/>
        <v>53.44</v>
      </c>
      <c r="CP6" s="22">
        <f t="shared" si="10"/>
        <v>58.88</v>
      </c>
      <c r="CQ6" s="22">
        <f t="shared" si="10"/>
        <v>59.67</v>
      </c>
      <c r="CR6" s="22">
        <f t="shared" si="10"/>
        <v>60.12</v>
      </c>
      <c r="CS6" s="22">
        <f t="shared" si="10"/>
        <v>60.34</v>
      </c>
      <c r="CT6" s="22">
        <f t="shared" si="10"/>
        <v>59.54</v>
      </c>
      <c r="CU6" s="22">
        <f t="shared" si="10"/>
        <v>59.26</v>
      </c>
      <c r="CV6" s="21" t="str">
        <f>IF(CV7="","",IF(CV7="-","【-】","【"&amp;SUBSTITUTE(TEXT(CV7,"#,##0.00"),"-","△")&amp;"】"))</f>
        <v>【59.81】</v>
      </c>
      <c r="CW6" s="22">
        <f>IF(CW7="",NA(),CW7)</f>
        <v>89.77</v>
      </c>
      <c r="CX6" s="22">
        <f t="shared" ref="CX6:DF6" si="11">IF(CX7="",NA(),CX7)</f>
        <v>89.96</v>
      </c>
      <c r="CY6" s="22">
        <f t="shared" si="11"/>
        <v>89.76</v>
      </c>
      <c r="CZ6" s="22">
        <f t="shared" si="11"/>
        <v>92.38</v>
      </c>
      <c r="DA6" s="22">
        <f t="shared" si="11"/>
        <v>88.01</v>
      </c>
      <c r="DB6" s="22">
        <f t="shared" si="11"/>
        <v>84.6</v>
      </c>
      <c r="DC6" s="22">
        <f t="shared" si="11"/>
        <v>84.24</v>
      </c>
      <c r="DD6" s="22">
        <f t="shared" si="11"/>
        <v>84.19</v>
      </c>
      <c r="DE6" s="22">
        <f t="shared" si="11"/>
        <v>83.93</v>
      </c>
      <c r="DF6" s="22">
        <f t="shared" si="11"/>
        <v>83.84</v>
      </c>
      <c r="DG6" s="21" t="str">
        <f>IF(DG7="","",IF(DG7="-","【-】","【"&amp;SUBSTITUTE(TEXT(DG7,"#,##0.00"),"-","△")&amp;"】"))</f>
        <v>【89.42】</v>
      </c>
      <c r="DH6" s="22">
        <f>IF(DH7="",NA(),DH7)</f>
        <v>46.56</v>
      </c>
      <c r="DI6" s="22">
        <f t="shared" ref="DI6:DQ6" si="12">IF(DI7="",NA(),DI7)</f>
        <v>48.29</v>
      </c>
      <c r="DJ6" s="22">
        <f t="shared" si="12"/>
        <v>50.31</v>
      </c>
      <c r="DK6" s="22">
        <f t="shared" si="12"/>
        <v>51.76</v>
      </c>
      <c r="DL6" s="22">
        <f t="shared" si="12"/>
        <v>52.23</v>
      </c>
      <c r="DM6" s="22">
        <f t="shared" si="12"/>
        <v>48.17</v>
      </c>
      <c r="DN6" s="22">
        <f t="shared" si="12"/>
        <v>48.83</v>
      </c>
      <c r="DO6" s="22">
        <f t="shared" si="12"/>
        <v>49.96</v>
      </c>
      <c r="DP6" s="22">
        <f t="shared" si="12"/>
        <v>50.82</v>
      </c>
      <c r="DQ6" s="22">
        <f t="shared" si="12"/>
        <v>51.82</v>
      </c>
      <c r="DR6" s="21" t="str">
        <f>IF(DR7="","",IF(DR7="-","【-】","【"&amp;SUBSTITUTE(TEXT(DR7,"#,##0.00"),"-","△")&amp;"】"))</f>
        <v>【52.02】</v>
      </c>
      <c r="DS6" s="22">
        <f>IF(DS7="",NA(),DS7)</f>
        <v>12.24</v>
      </c>
      <c r="DT6" s="22">
        <f t="shared" ref="DT6:EB6" si="13">IF(DT7="",NA(),DT7)</f>
        <v>10.07</v>
      </c>
      <c r="DU6" s="22">
        <f t="shared" si="13"/>
        <v>12.43</v>
      </c>
      <c r="DV6" s="22">
        <f t="shared" si="13"/>
        <v>13.56</v>
      </c>
      <c r="DW6" s="22">
        <f t="shared" si="13"/>
        <v>14.08</v>
      </c>
      <c r="DX6" s="22">
        <f t="shared" si="13"/>
        <v>17.12</v>
      </c>
      <c r="DY6" s="22">
        <f t="shared" si="13"/>
        <v>18.18</v>
      </c>
      <c r="DZ6" s="22">
        <f t="shared" si="13"/>
        <v>19.32</v>
      </c>
      <c r="EA6" s="22">
        <f t="shared" si="13"/>
        <v>21.16</v>
      </c>
      <c r="EB6" s="22">
        <f t="shared" si="13"/>
        <v>22.72</v>
      </c>
      <c r="EC6" s="21" t="str">
        <f>IF(EC7="","",IF(EC7="-","【-】","【"&amp;SUBSTITUTE(TEXT(EC7,"#,##0.00"),"-","△")&amp;"】"))</f>
        <v>【25.37】</v>
      </c>
      <c r="ED6" s="22">
        <f>IF(ED7="",NA(),ED7)</f>
        <v>0.25</v>
      </c>
      <c r="EE6" s="22">
        <f t="shared" ref="EE6:EM6" si="14">IF(EE7="",NA(),EE7)</f>
        <v>0.36</v>
      </c>
      <c r="EF6" s="22">
        <f t="shared" si="14"/>
        <v>0.17</v>
      </c>
      <c r="EG6" s="22">
        <f t="shared" si="14"/>
        <v>0.22</v>
      </c>
      <c r="EH6" s="22">
        <f t="shared" si="14"/>
        <v>0.22</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282138</v>
      </c>
      <c r="D7" s="24">
        <v>46</v>
      </c>
      <c r="E7" s="24">
        <v>1</v>
      </c>
      <c r="F7" s="24">
        <v>0</v>
      </c>
      <c r="G7" s="24">
        <v>1</v>
      </c>
      <c r="H7" s="24" t="s">
        <v>93</v>
      </c>
      <c r="I7" s="24" t="s">
        <v>94</v>
      </c>
      <c r="J7" s="24" t="s">
        <v>95</v>
      </c>
      <c r="K7" s="24" t="s">
        <v>96</v>
      </c>
      <c r="L7" s="24" t="s">
        <v>97</v>
      </c>
      <c r="M7" s="24" t="s">
        <v>98</v>
      </c>
      <c r="N7" s="25" t="s">
        <v>99</v>
      </c>
      <c r="O7" s="25">
        <v>88.96</v>
      </c>
      <c r="P7" s="25">
        <v>98.8</v>
      </c>
      <c r="Q7" s="25">
        <v>2915</v>
      </c>
      <c r="R7" s="25">
        <v>38185</v>
      </c>
      <c r="S7" s="25">
        <v>132.44</v>
      </c>
      <c r="T7" s="25">
        <v>288.32</v>
      </c>
      <c r="U7" s="25">
        <v>37522</v>
      </c>
      <c r="V7" s="25">
        <v>111.57</v>
      </c>
      <c r="W7" s="25">
        <v>336.31</v>
      </c>
      <c r="X7" s="25">
        <v>99.13</v>
      </c>
      <c r="Y7" s="25">
        <v>91.12</v>
      </c>
      <c r="Z7" s="25">
        <v>100.94</v>
      </c>
      <c r="AA7" s="25">
        <v>100.63</v>
      </c>
      <c r="AB7" s="25">
        <v>101.07</v>
      </c>
      <c r="AC7" s="25">
        <v>109.01</v>
      </c>
      <c r="AD7" s="25">
        <v>108.83</v>
      </c>
      <c r="AE7" s="25">
        <v>109.23</v>
      </c>
      <c r="AF7" s="25">
        <v>108.04</v>
      </c>
      <c r="AG7" s="25">
        <v>107.49</v>
      </c>
      <c r="AH7" s="25">
        <v>108.24</v>
      </c>
      <c r="AI7" s="25">
        <v>26.96</v>
      </c>
      <c r="AJ7" s="25">
        <v>65.900000000000006</v>
      </c>
      <c r="AK7" s="25">
        <v>39.28</v>
      </c>
      <c r="AL7" s="25">
        <v>37.81</v>
      </c>
      <c r="AM7" s="25">
        <v>40.53</v>
      </c>
      <c r="AN7" s="25">
        <v>3.7</v>
      </c>
      <c r="AO7" s="25">
        <v>4.34</v>
      </c>
      <c r="AP7" s="25">
        <v>4.6900000000000004</v>
      </c>
      <c r="AQ7" s="25">
        <v>4.72</v>
      </c>
      <c r="AR7" s="25">
        <v>5.76</v>
      </c>
      <c r="AS7" s="25">
        <v>1.5</v>
      </c>
      <c r="AT7" s="25">
        <v>201.92</v>
      </c>
      <c r="AU7" s="25">
        <v>169.3</v>
      </c>
      <c r="AV7" s="25">
        <v>192.74</v>
      </c>
      <c r="AW7" s="25">
        <v>263.24</v>
      </c>
      <c r="AX7" s="25">
        <v>370.38</v>
      </c>
      <c r="AY7" s="25">
        <v>365.18</v>
      </c>
      <c r="AZ7" s="25">
        <v>327.77</v>
      </c>
      <c r="BA7" s="25">
        <v>338.02</v>
      </c>
      <c r="BB7" s="25">
        <v>345.94</v>
      </c>
      <c r="BC7" s="25">
        <v>329.7</v>
      </c>
      <c r="BD7" s="25">
        <v>243.36</v>
      </c>
      <c r="BE7" s="25">
        <v>198.75</v>
      </c>
      <c r="BF7" s="25">
        <v>295.38</v>
      </c>
      <c r="BG7" s="25">
        <v>162.29</v>
      </c>
      <c r="BH7" s="25">
        <v>185.07</v>
      </c>
      <c r="BI7" s="25">
        <v>153.5</v>
      </c>
      <c r="BJ7" s="25">
        <v>371.65</v>
      </c>
      <c r="BK7" s="25">
        <v>397.1</v>
      </c>
      <c r="BL7" s="25">
        <v>379.91</v>
      </c>
      <c r="BM7" s="25">
        <v>386.61</v>
      </c>
      <c r="BN7" s="25">
        <v>381.56</v>
      </c>
      <c r="BO7" s="25">
        <v>265.93</v>
      </c>
      <c r="BP7" s="25">
        <v>94.26</v>
      </c>
      <c r="BQ7" s="25">
        <v>60.48</v>
      </c>
      <c r="BR7" s="25">
        <v>96.12</v>
      </c>
      <c r="BS7" s="25">
        <v>82.32</v>
      </c>
      <c r="BT7" s="25">
        <v>93.36</v>
      </c>
      <c r="BU7" s="25">
        <v>98.77</v>
      </c>
      <c r="BV7" s="25">
        <v>95.79</v>
      </c>
      <c r="BW7" s="25">
        <v>98.3</v>
      </c>
      <c r="BX7" s="25">
        <v>93.82</v>
      </c>
      <c r="BY7" s="25">
        <v>95.04</v>
      </c>
      <c r="BZ7" s="25">
        <v>97.82</v>
      </c>
      <c r="CA7" s="25">
        <v>226.27</v>
      </c>
      <c r="CB7" s="25">
        <v>208.35</v>
      </c>
      <c r="CC7" s="25">
        <v>220.46</v>
      </c>
      <c r="CD7" s="25">
        <v>226.85</v>
      </c>
      <c r="CE7" s="25">
        <v>222.29</v>
      </c>
      <c r="CF7" s="25">
        <v>173.67</v>
      </c>
      <c r="CG7" s="25">
        <v>171.13</v>
      </c>
      <c r="CH7" s="25">
        <v>173.7</v>
      </c>
      <c r="CI7" s="25">
        <v>178.94</v>
      </c>
      <c r="CJ7" s="25">
        <v>180.19</v>
      </c>
      <c r="CK7" s="25">
        <v>177.56</v>
      </c>
      <c r="CL7" s="25">
        <v>56.16</v>
      </c>
      <c r="CM7" s="25">
        <v>57.82</v>
      </c>
      <c r="CN7" s="25">
        <v>56.41</v>
      </c>
      <c r="CO7" s="25">
        <v>53.44</v>
      </c>
      <c r="CP7" s="25">
        <v>58.88</v>
      </c>
      <c r="CQ7" s="25">
        <v>59.67</v>
      </c>
      <c r="CR7" s="25">
        <v>60.12</v>
      </c>
      <c r="CS7" s="25">
        <v>60.34</v>
      </c>
      <c r="CT7" s="25">
        <v>59.54</v>
      </c>
      <c r="CU7" s="25">
        <v>59.26</v>
      </c>
      <c r="CV7" s="25">
        <v>59.81</v>
      </c>
      <c r="CW7" s="25">
        <v>89.77</v>
      </c>
      <c r="CX7" s="25">
        <v>89.96</v>
      </c>
      <c r="CY7" s="25">
        <v>89.76</v>
      </c>
      <c r="CZ7" s="25">
        <v>92.38</v>
      </c>
      <c r="DA7" s="25">
        <v>88.01</v>
      </c>
      <c r="DB7" s="25">
        <v>84.6</v>
      </c>
      <c r="DC7" s="25">
        <v>84.24</v>
      </c>
      <c r="DD7" s="25">
        <v>84.19</v>
      </c>
      <c r="DE7" s="25">
        <v>83.93</v>
      </c>
      <c r="DF7" s="25">
        <v>83.84</v>
      </c>
      <c r="DG7" s="25">
        <v>89.42</v>
      </c>
      <c r="DH7" s="25">
        <v>46.56</v>
      </c>
      <c r="DI7" s="25">
        <v>48.29</v>
      </c>
      <c r="DJ7" s="25">
        <v>50.31</v>
      </c>
      <c r="DK7" s="25">
        <v>51.76</v>
      </c>
      <c r="DL7" s="25">
        <v>52.23</v>
      </c>
      <c r="DM7" s="25">
        <v>48.17</v>
      </c>
      <c r="DN7" s="25">
        <v>48.83</v>
      </c>
      <c r="DO7" s="25">
        <v>49.96</v>
      </c>
      <c r="DP7" s="25">
        <v>50.82</v>
      </c>
      <c r="DQ7" s="25">
        <v>51.82</v>
      </c>
      <c r="DR7" s="25">
        <v>52.02</v>
      </c>
      <c r="DS7" s="25">
        <v>12.24</v>
      </c>
      <c r="DT7" s="25">
        <v>10.07</v>
      </c>
      <c r="DU7" s="25">
        <v>12.43</v>
      </c>
      <c r="DV7" s="25">
        <v>13.56</v>
      </c>
      <c r="DW7" s="25">
        <v>14.08</v>
      </c>
      <c r="DX7" s="25">
        <v>17.12</v>
      </c>
      <c r="DY7" s="25">
        <v>18.18</v>
      </c>
      <c r="DZ7" s="25">
        <v>19.32</v>
      </c>
      <c r="EA7" s="25">
        <v>21.16</v>
      </c>
      <c r="EB7" s="25">
        <v>22.72</v>
      </c>
      <c r="EC7" s="25">
        <v>25.37</v>
      </c>
      <c r="ED7" s="25">
        <v>0.25</v>
      </c>
      <c r="EE7" s="25">
        <v>0.36</v>
      </c>
      <c r="EF7" s="25">
        <v>0.17</v>
      </c>
      <c r="EG7" s="25">
        <v>0.22</v>
      </c>
      <c r="EH7" s="25">
        <v>0.22</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2025-01-24T06:52:02Z</dcterms:created>
  <dcterms:modified xsi:type="dcterms:W3CDTF">2025-02-05T00:35:57Z</dcterms:modified>
  <cp:category/>
</cp:coreProperties>
</file>