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10 水道事業（簡易水道含む）\010 経営分析（水道・簡水）\R04\"/>
    </mc:Choice>
  </mc:AlternateContent>
  <workbookProtection workbookAlgorithmName="SHA-512" workbookHashValue="iAFuqynK5XhK31rLSOsxJsdCJVbqBuFF13CS5utVqsHta3fgdqxiqUDVqhs6xKuntH3PcmHjJjhIuWkK4IRfzw==" workbookSaltValue="/2Mir9BldeV7PJUC5PRUGQ==" workbookSpinCount="100000" lockStructure="1"/>
  <bookViews>
    <workbookView xWindow="0" yWindow="0" windowWidth="28800" windowHeight="1252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<sst xmlns="http://schemas.openxmlformats.org/spreadsheetml/2006/main" count="228" uniqueCount="114">
  <si>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</si>
  <si>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</si>
  <si>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</si>
  <si>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</si>
  <si>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</si>
  <si>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</si>
  <si>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</si>
  <si>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</si>
  <si>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</si>
  <si>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</si>
  <si>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</si>
  <si>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</si>
  <si>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</si>
  <si>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</si>
  <si>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</si>
  <si>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</si>
  <si>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</si>
  <si>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</si>
  <si>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</si>
  <si>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</si>
  <si>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</si>
  <si>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</si>
  <si>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</si>
  <si>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</si>
  <si>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</si>
  <si>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</si>
  <si>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</si>
  <si>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</si>
  <si>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</si>
  <si>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</si>
  <si>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</si>
  <si>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</si>
  <si>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</si>
  <si>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</si>
  <si>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</si>
  <si>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</si>
  <si>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</si>
  <si>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</si>
  <si>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</si>
  <si>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</si>
  <si>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</si>
  <si>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</si>
  <si>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</si>
  <si>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</si>
  <si>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</si>
  <si>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</si>
  <si>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</si>
  <si>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</si>
  <si>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</si>
  <si>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</si>
  <si>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</si>
  <si>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</si>
  <si>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</si>
  <si>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</si>
  <si>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</si>
  <si>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</si>
  <si>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</si>
  <si>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</si>
  <si>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</si>
  <si>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</si>
  <si>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</si>
  <si>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</si>
  <si>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</si>
  <si>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</si>
  <si>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</si>
  <si>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</si>
  <si>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</si>
  <si>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</si>
  <si>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</si>
  <si>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</si>
  <si>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</si>
  <si>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</si>
  <si>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</si>
  <si>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</si>
  <si>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</si>
  <si>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</si>
  <si>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</si>
  <si>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</si>
  <si>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</si>
  <si>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</si>
  <si>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</si>
  <si>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</si>
  <si>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</si>
  <si>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</si>
  <si>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</si>
  <si>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</si>
  <si>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</si>
  <si>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</si>
  <si>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</si>
  <si>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</si>
  <si>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</si>
  <si>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</si>
  <si>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</si>
  <si>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</si>
  <si>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</si>
  <si>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</si>
  <si>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</si>
  <si>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</si>
  <si>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</si>
  <si>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</si>
  <si>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</si>
  <si>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</si>
  <si>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</si>
  <si>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</si>
  <si>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</si>
  <si>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</si>
  <si>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</si>
  <si>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</si>
  <si>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</si>
  <si>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</si>
  <si>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</si>
  <si>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４年度は、使用者負担の公平性と市民の経済的負担の軽減のため、令和５年１月検針分から家庭用水道料金の基本料金及び従量料金の改定を行い、更に新型コロナウイルス感染症対策として２か月間の水道料金免除施策を実施したことから、料金収入が減少し、その結果、経常収支比率、料金回収率は悪化しています。
　料金収入の減少に対し、国の地方創生臨時交付金の投入に加え、事業の効率化と経費削減に努めた結果、前年度に引き続き黒字決算となり、累積欠損金比率は良化しています。
　全国平均及び類似団体平均と比較して、給水原価が高い水準にあります。このような経営状況を踏まえ、令和４年度に改定した水道ビジョン・経営戦略に基づき、施設の統廃合、廃止を順次進め、維持管理経費を抑制していきます。（①②⑤⑥経営指標参照）
　現金残高の増加等により、流動比率は上昇傾向にあります。企業債残高対給水収益比率は、水道ビジョン・経営戦略において投資額から国庫補助金等の財源を差し引いた額の20％を企業債の借入限度額としており、新たな借り入れを抑制しました。現在実施している施設の統廃合、廃止に加え、漏水調査を定期的に行い、予防保全と効率的な水道水の供給に努めます。（③④⑦⑧経営指標参照）</t>
    <rPh sb="1" eb="3">
      <t>レイワ</t>
    </rPh>
    <rPh sb="4" eb="6">
      <t>ネンド</t>
    </rPh>
    <rPh sb="8" eb="11">
      <t>シヨウシャ</t>
    </rPh>
    <rPh sb="11" eb="13">
      <t>フタン</t>
    </rPh>
    <rPh sb="14" eb="17">
      <t>コウヘイセイ</t>
    </rPh>
    <rPh sb="33" eb="35">
      <t>レイワ</t>
    </rPh>
    <rPh sb="36" eb="37">
      <t>ネン</t>
    </rPh>
    <rPh sb="38" eb="39">
      <t>ガツ</t>
    </rPh>
    <rPh sb="39" eb="42">
      <t>ケンシンブン</t>
    </rPh>
    <rPh sb="44" eb="46">
      <t>カテイ</t>
    </rPh>
    <rPh sb="46" eb="47">
      <t>ヨウ</t>
    </rPh>
    <rPh sb="47" eb="49">
      <t>スイドウ</t>
    </rPh>
    <rPh sb="49" eb="51">
      <t>リョウキン</t>
    </rPh>
    <rPh sb="52" eb="57">
      <t>キホンリョウキンオヨ</t>
    </rPh>
    <rPh sb="58" eb="62">
      <t>ジュウリョウリョウキン</t>
    </rPh>
    <rPh sb="63" eb="65">
      <t>カイテイ</t>
    </rPh>
    <rPh sb="66" eb="67">
      <t>オコナ</t>
    </rPh>
    <rPh sb="69" eb="70">
      <t>サラ</t>
    </rPh>
    <rPh sb="71" eb="73">
      <t>シンガタ</t>
    </rPh>
    <rPh sb="80" eb="85">
      <t>カンセンショウタイサク</t>
    </rPh>
    <rPh sb="90" eb="92">
      <t>ゲツカン</t>
    </rPh>
    <rPh sb="93" eb="97">
      <t>スイドウリョウキン</t>
    </rPh>
    <rPh sb="97" eb="101">
      <t>メンジョシサク</t>
    </rPh>
    <rPh sb="102" eb="104">
      <t>ジッシ</t>
    </rPh>
    <rPh sb="111" eb="115">
      <t>リョウキンシュウニュウ</t>
    </rPh>
    <rPh sb="116" eb="118">
      <t>ゲンショウ</t>
    </rPh>
    <rPh sb="122" eb="124">
      <t>ケッカ</t>
    </rPh>
    <rPh sb="125" eb="131">
      <t>ケイジョウシュウシヒリツ</t>
    </rPh>
    <rPh sb="132" eb="137">
      <t>リョウキンカイシュウリツ</t>
    </rPh>
    <rPh sb="138" eb="140">
      <t>アッカ</t>
    </rPh>
    <rPh sb="148" eb="152">
      <t>リョウキンシュウニュウ</t>
    </rPh>
    <rPh sb="153" eb="155">
      <t>ゲンショウ</t>
    </rPh>
    <rPh sb="156" eb="157">
      <t>タイ</t>
    </rPh>
    <rPh sb="159" eb="160">
      <t>クニ</t>
    </rPh>
    <rPh sb="161" eb="170">
      <t>チホウソウセイリンジコウフキン</t>
    </rPh>
    <rPh sb="177" eb="179">
      <t>ジギョウ</t>
    </rPh>
    <rPh sb="195" eb="198">
      <t>ゼンネンド</t>
    </rPh>
    <rPh sb="199" eb="200">
      <t>ヒ</t>
    </rPh>
    <rPh sb="201" eb="202">
      <t>ツヅ</t>
    </rPh>
    <rPh sb="203" eb="207">
      <t>クロジケッサン</t>
    </rPh>
    <rPh sb="211" eb="215">
      <t>ルイセキケッソン</t>
    </rPh>
    <rPh sb="215" eb="216">
      <t>キン</t>
    </rPh>
    <rPh sb="216" eb="218">
      <t>ヒリツ</t>
    </rPh>
    <rPh sb="219" eb="221">
      <t>リョウカ</t>
    </rPh>
    <rPh sb="229" eb="234">
      <t>ゼンコクヘイキンオヨ</t>
    </rPh>
    <rPh sb="235" eb="241">
      <t>ルイジダンタイヘイキン</t>
    </rPh>
    <rPh sb="242" eb="244">
      <t>ヒカク</t>
    </rPh>
    <rPh sb="247" eb="251">
      <t>キュウスイゲンカ</t>
    </rPh>
    <rPh sb="267" eb="269">
      <t>ケイエイ</t>
    </rPh>
    <rPh sb="272" eb="273">
      <t>フ</t>
    </rPh>
    <rPh sb="276" eb="278">
      <t>レイワ</t>
    </rPh>
    <rPh sb="279" eb="281">
      <t>ネンド</t>
    </rPh>
    <rPh sb="282" eb="284">
      <t>カイテイ</t>
    </rPh>
    <rPh sb="286" eb="288">
      <t>スイドウ</t>
    </rPh>
    <rPh sb="293" eb="297">
      <t>ケイエイセンリャク</t>
    </rPh>
    <rPh sb="298" eb="299">
      <t>モト</t>
    </rPh>
    <rPh sb="302" eb="304">
      <t>シセツ</t>
    </rPh>
    <rPh sb="305" eb="308">
      <t>トウハイゴウ</t>
    </rPh>
    <rPh sb="309" eb="311">
      <t>ハイシ</t>
    </rPh>
    <rPh sb="312" eb="314">
      <t>ジュンジ</t>
    </rPh>
    <rPh sb="314" eb="315">
      <t>スス</t>
    </rPh>
    <rPh sb="317" eb="323">
      <t>イジカンリケイヒ</t>
    </rPh>
    <rPh sb="324" eb="326">
      <t>ヨクセイ</t>
    </rPh>
    <rPh sb="338" eb="344">
      <t>ケイエイシヒョウサンショウ</t>
    </rPh>
    <rPh sb="347" eb="351">
      <t>ゲンキンザンダカ</t>
    </rPh>
    <rPh sb="352" eb="355">
      <t>ゾウカトウ</t>
    </rPh>
    <rPh sb="359" eb="363">
      <t>リュウドウヒリツ</t>
    </rPh>
    <rPh sb="364" eb="368">
      <t>ジョウショウケイコウ</t>
    </rPh>
    <rPh sb="388" eb="390">
      <t>スイドウ</t>
    </rPh>
    <rPh sb="395" eb="399">
      <t>ケイエイセンリャク</t>
    </rPh>
    <rPh sb="403" eb="406">
      <t>トウシガク</t>
    </rPh>
    <rPh sb="408" eb="414">
      <t>コッコホジョキントウ</t>
    </rPh>
    <rPh sb="415" eb="417">
      <t>ザイゲン</t>
    </rPh>
    <rPh sb="418" eb="419">
      <t>サ</t>
    </rPh>
    <rPh sb="420" eb="421">
      <t>ヒ</t>
    </rPh>
    <rPh sb="423" eb="424">
      <t>ガク</t>
    </rPh>
    <rPh sb="429" eb="432">
      <t>キギョウサイ</t>
    </rPh>
    <rPh sb="433" eb="438">
      <t>カリイレゲンドガク</t>
    </rPh>
    <rPh sb="444" eb="445">
      <t>アラ</t>
    </rPh>
    <rPh sb="447" eb="448">
      <t>カ</t>
    </rPh>
    <rPh sb="449" eb="450">
      <t>イ</t>
    </rPh>
    <rPh sb="452" eb="454">
      <t>ヨクセイ</t>
    </rPh>
    <rPh sb="459" eb="463">
      <t>ゲンザイジッシ</t>
    </rPh>
    <rPh sb="467" eb="469">
      <t>シセツ</t>
    </rPh>
    <rPh sb="470" eb="473">
      <t>トウハイゴウ</t>
    </rPh>
    <rPh sb="474" eb="476">
      <t>ハイシ</t>
    </rPh>
    <rPh sb="477" eb="478">
      <t>クワ</t>
    </rPh>
    <rPh sb="480" eb="484">
      <t>ロウスイチョウサ</t>
    </rPh>
    <rPh sb="485" eb="488">
      <t>テイキテキ</t>
    </rPh>
    <rPh sb="489" eb="490">
      <t>オコナ</t>
    </rPh>
    <rPh sb="492" eb="494">
      <t>ヨボウ</t>
    </rPh>
    <rPh sb="494" eb="496">
      <t>ホゼン</t>
    </rPh>
    <rPh sb="497" eb="500">
      <t>コウリツテキ</t>
    </rPh>
    <rPh sb="501" eb="504">
      <t>スイドウスイ</t>
    </rPh>
    <rPh sb="505" eb="507">
      <t>キョウキュウ</t>
    </rPh>
    <rPh sb="508" eb="509">
      <t>ツト</t>
    </rPh>
    <phoneticPr fontId="4"/>
  </si>
  <si>
    <t>　有形固定資産減価償却率は、年々上昇傾向にあります。予防保全と事後保全で対応できる施設に分類し、施設更新時期が集中しないよう計画的に整備を進めていきます。（①経営指標参照）
　管路経年化率は、全国平均及び類似団体平均よりも低い数値で推移しています。法定耐用年数を超える管路を把握し、鉄道や道路管理者等関係機関と綿密に調整を行い、老朽管の早期管路更新に努めています。（②経営指標参照）
　管路更新率は、全国平均及び類似団体平均を下回っています。本市では重要給水施設（基幹病院、指定避難所）への配管から更新を進めており、選択と集中による効率的な老朽管更新工事を実施しています。（③経営指標参照）</t>
    <rPh sb="1" eb="3">
      <t>ユウケイ</t>
    </rPh>
    <rPh sb="3" eb="5">
      <t>コテイ</t>
    </rPh>
    <rPh sb="5" eb="7">
      <t>シサン</t>
    </rPh>
    <rPh sb="7" eb="12">
      <t>ゲンカショウキャクリツ</t>
    </rPh>
    <rPh sb="14" eb="16">
      <t>ネンネン</t>
    </rPh>
    <rPh sb="16" eb="18">
      <t>ジョウショウ</t>
    </rPh>
    <rPh sb="18" eb="20">
      <t>ケイコウ</t>
    </rPh>
    <rPh sb="26" eb="30">
      <t>ヨボウホゼン</t>
    </rPh>
    <rPh sb="31" eb="35">
      <t>ジゴホゼン</t>
    </rPh>
    <rPh sb="36" eb="38">
      <t>タイオウ</t>
    </rPh>
    <rPh sb="41" eb="43">
      <t>シセツ</t>
    </rPh>
    <rPh sb="44" eb="46">
      <t>ブンルイ</t>
    </rPh>
    <rPh sb="48" eb="50">
      <t>シセツ</t>
    </rPh>
    <rPh sb="50" eb="52">
      <t>コウシン</t>
    </rPh>
    <rPh sb="52" eb="54">
      <t>ジキ</t>
    </rPh>
    <rPh sb="55" eb="57">
      <t>シュウチュウ</t>
    </rPh>
    <rPh sb="62" eb="65">
      <t>ケイカクテキ</t>
    </rPh>
    <rPh sb="66" eb="68">
      <t>セイビ</t>
    </rPh>
    <rPh sb="69" eb="70">
      <t>スス</t>
    </rPh>
    <rPh sb="79" eb="81">
      <t>ケイエイ</t>
    </rPh>
    <rPh sb="81" eb="83">
      <t>シヒョウ</t>
    </rPh>
    <rPh sb="83" eb="85">
      <t>サンショウ</t>
    </rPh>
    <rPh sb="88" eb="94">
      <t>カンロケイネンカリツ</t>
    </rPh>
    <rPh sb="102" eb="108">
      <t>ルイジダンタイヘイキン</t>
    </rPh>
    <rPh sb="124" eb="162">
      <t>ホウテイタイヨウネンスウヲコエルカンロヲハアクシ､テツドウヤドウロカンリシャトウカンケイキカントメンミツニチョウセイヲオコナ</t>
    </rPh>
    <rPh sb="164" eb="167">
      <t>ロウキュウカン</t>
    </rPh>
    <rPh sb="168" eb="174">
      <t>ソウキカンロコウシン</t>
    </rPh>
    <rPh sb="175" eb="176">
      <t>ツト</t>
    </rPh>
    <rPh sb="184" eb="190">
      <t>ケイエイシヒョウサンショウ</t>
    </rPh>
    <rPh sb="193" eb="198">
      <t>カンロコウシンリツ</t>
    </rPh>
    <rPh sb="200" eb="205">
      <t>ゼンコクヘイキンオヨ</t>
    </rPh>
    <rPh sb="206" eb="212">
      <t>ルイジダンタイヘイキン</t>
    </rPh>
    <rPh sb="213" eb="215">
      <t>シタマワ</t>
    </rPh>
    <rPh sb="221" eb="223">
      <t>ホンシ</t>
    </rPh>
    <rPh sb="225" eb="231">
      <t>ジュウヨウキュウスイシセツ</t>
    </rPh>
    <rPh sb="232" eb="236">
      <t>キカンビョウイン</t>
    </rPh>
    <rPh sb="237" eb="242">
      <t>シテイヒナンショ</t>
    </rPh>
    <rPh sb="258" eb="260">
      <t>センタク</t>
    </rPh>
    <rPh sb="261" eb="263">
      <t>シュウチュウ</t>
    </rPh>
    <rPh sb="266" eb="269">
      <t>コウリツテキ</t>
    </rPh>
    <rPh sb="270" eb="277">
      <t>ロウキュウカンコウシンコウジ</t>
    </rPh>
    <rPh sb="278" eb="280">
      <t>ジッシ</t>
    </rPh>
    <rPh sb="288" eb="294">
      <t>ケイエイシヒョウサンショウ</t>
    </rPh>
    <phoneticPr fontId="4"/>
  </si>
  <si>
    <t>　本市では、近年、県営水道の受水施設整備や浄水場新設工事、管路の耐震化工事などの施設整備を積極的に進めてきた結果、減価償却費の増加により経営指標が悪化しています。また、人口減少等の影響により料金収入も減少傾向にあります。
　このような状況を踏まえ、令和４年７月に水道ビジョン・経営戦略を改定しました。今回の改定では、財務体質の強化、耐震化の推進、危機管理体制の充実を優先施策目標に位置付け、継続的に実施します。また、施設更新に優先順位をつけ、的確かつ効率よく運営してまいります。
　加えて、使用者負担の公平性と市民の経済的負担の軽減のため、令和５年１月検針分から家庭用水道料金の基本料金及び従量料金の改定を行ったことから、今後の料金収入にも注視しつつ、更なる事業の効率化及び経費節減に努めます。
　</t>
    <rPh sb="1" eb="3">
      <t>ホンシ</t>
    </rPh>
    <rPh sb="6" eb="8">
      <t>キンネン</t>
    </rPh>
    <rPh sb="9" eb="11">
      <t>ケンエイ</t>
    </rPh>
    <rPh sb="11" eb="13">
      <t>スイドウ</t>
    </rPh>
    <rPh sb="14" eb="20">
      <t>ジュスイシセツセイビ</t>
    </rPh>
    <rPh sb="21" eb="28">
      <t>ジョウスイジョウシンセツコウジ</t>
    </rPh>
    <rPh sb="49" eb="50">
      <t>スス</t>
    </rPh>
    <rPh sb="57" eb="62">
      <t>ゲンカショウキャクヒ</t>
    </rPh>
    <rPh sb="63" eb="65">
      <t>ゾウカ</t>
    </rPh>
    <rPh sb="68" eb="72">
      <t>ケイエイシヒョウ</t>
    </rPh>
    <rPh sb="73" eb="75">
      <t>アッカ</t>
    </rPh>
    <rPh sb="84" eb="89">
      <t>ジンコウゲンショウトウ</t>
    </rPh>
    <rPh sb="90" eb="92">
      <t>エイキョウ</t>
    </rPh>
    <rPh sb="95" eb="99">
      <t>リョウキンシュウニュウ</t>
    </rPh>
    <rPh sb="100" eb="102">
      <t>ゲンショウ</t>
    </rPh>
    <rPh sb="117" eb="119">
      <t>ジョウキョウ</t>
    </rPh>
    <rPh sb="120" eb="121">
      <t>フ</t>
    </rPh>
    <rPh sb="124" eb="126">
      <t>レイワ</t>
    </rPh>
    <rPh sb="131" eb="133">
      <t>スイドウ</t>
    </rPh>
    <rPh sb="241" eb="242">
      <t>クワ</t>
    </rPh>
    <rPh sb="311" eb="313">
      <t>コンゴ</t>
    </rPh>
    <rPh sb="314" eb="316">
      <t>リョウキン</t>
    </rPh>
    <rPh sb="316" eb="318">
      <t>シュウニュウ</t>
    </rPh>
    <rPh sb="320" eb="322">
      <t>チュウシ</t>
    </rPh>
    <rPh sb="326" eb="327">
      <t>サラ</t>
    </rPh>
    <rPh sb="329" eb="331">
      <t>ジギョウ</t>
    </rPh>
    <rPh sb="332" eb="336">
      <t>コウリツカオヨ</t>
    </rPh>
    <rPh sb="337" eb="341">
      <t>ケイヒセツゲン</t>
    </rPh>
    <rPh sb="342" eb="3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</si>
</sst>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0.46</c:v>
                </c:pt>
                <c:pt idx="1">
                  <c:v>0.25</c:v>
                </c:pt>
                <c:pt idx="2">
                  <c:v>0.36</c:v>
                </c:pt>
                <c:pt idx="3">
                  <c:v>0.17</c:v>
                </c:pt>
                <c:pt idx="4">
                  <c:v>0.22</c:v>
                </c:pt>
              </c:numCache>
            </c:numRef>
          </c:val>
          <c:extLst>
            <c:ext xmlns:c16="http://schemas.microsoft.com/office/drawing/2014/chart" uri="{C3380CC4-5D6E-409C-BE32-E72D297353CC}">
              <c16:uniqueId val="{00000000-4833-4A42-9590-8630F12BF4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4833-4A42-9590-8630F12BF4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56.98</c:v>
                </c:pt>
                <c:pt idx="1">
                  <c:v>56.16</c:v>
                </c:pt>
                <c:pt idx="2">
                  <c:v>57.82</c:v>
                </c:pt>
                <c:pt idx="3">
                  <c:v>56.41</c:v>
                </c:pt>
                <c:pt idx="4">
                  <c:v>53.44</c:v>
                </c:pt>
              </c:numCache>
            </c:numRef>
          </c:val>
          <c:extLst>
            <c:ext xmlns:c16="http://schemas.microsoft.com/office/drawing/2014/chart" uri="{C3380CC4-5D6E-409C-BE32-E72D297353CC}">
              <c16:uniqueId val="{00000000-6E16-49B1-BC7A-D0D9CCF9D13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6E16-49B1-BC7A-D0D9CCF9D13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89.69</c:v>
                </c:pt>
                <c:pt idx="1">
                  <c:v>89.77</c:v>
                </c:pt>
                <c:pt idx="2">
                  <c:v>89.96</c:v>
                </c:pt>
                <c:pt idx="3">
                  <c:v>89.76</c:v>
                </c:pt>
                <c:pt idx="4">
                  <c:v>92.38</c:v>
                </c:pt>
              </c:numCache>
            </c:numRef>
          </c:val>
          <c:extLst>
            <c:ext xmlns:c16="http://schemas.microsoft.com/office/drawing/2014/chart" uri="{C3380CC4-5D6E-409C-BE32-E72D297353CC}">
              <c16:uniqueId val="{00000000-C537-40EC-9297-9B624C0B9E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C537-40EC-9297-9B624C0B9E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101.5</c:v>
                </c:pt>
                <c:pt idx="1">
                  <c:v>99.13</c:v>
                </c:pt>
                <c:pt idx="2">
                  <c:v>91.12</c:v>
                </c:pt>
                <c:pt idx="3">
                  <c:v>100.94</c:v>
                </c:pt>
                <c:pt idx="4">
                  <c:v>100.63</c:v>
                </c:pt>
              </c:numCache>
            </c:numRef>
          </c:val>
          <c:extLst>
            <c:ext xmlns:c16="http://schemas.microsoft.com/office/drawing/2014/chart" uri="{C3380CC4-5D6E-409C-BE32-E72D297353CC}">
              <c16:uniqueId val="{00000000-260E-4250-A4F3-0BDC0DED7B5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260E-4250-A4F3-0BDC0DED7B5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44.64</c:v>
                </c:pt>
                <c:pt idx="1">
                  <c:v>46.56</c:v>
                </c:pt>
                <c:pt idx="2">
                  <c:v>48.29</c:v>
                </c:pt>
                <c:pt idx="3">
                  <c:v>50.31</c:v>
                </c:pt>
                <c:pt idx="4">
                  <c:v>51.76</c:v>
                </c:pt>
              </c:numCache>
            </c:numRef>
          </c:val>
          <c:extLst>
            <c:ext xmlns:c16="http://schemas.microsoft.com/office/drawing/2014/chart" uri="{C3380CC4-5D6E-409C-BE32-E72D297353CC}">
              <c16:uniqueId val="{00000000-16E6-415F-881C-58B7E50672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16E6-415F-881C-58B7E50672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11.13</c:v>
                </c:pt>
                <c:pt idx="1">
                  <c:v>12.24</c:v>
                </c:pt>
                <c:pt idx="2">
                  <c:v>10.07</c:v>
                </c:pt>
                <c:pt idx="3">
                  <c:v>12.43</c:v>
                </c:pt>
                <c:pt idx="4">
                  <c:v>13.56</c:v>
                </c:pt>
              </c:numCache>
            </c:numRef>
          </c:val>
          <c:extLst>
            <c:ext xmlns:c16="http://schemas.microsoft.com/office/drawing/2014/chart" uri="{C3380CC4-5D6E-409C-BE32-E72D297353CC}">
              <c16:uniqueId val="{00000000-BBE9-46A2-B084-0A2A750513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BBE9-46A2-B084-0A2A750513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24.7</c:v>
                </c:pt>
                <c:pt idx="1">
                  <c:v>26.96</c:v>
                </c:pt>
                <c:pt idx="2">
                  <c:v>65.900000000000006</c:v>
                </c:pt>
                <c:pt idx="3">
                  <c:v>39.28</c:v>
                </c:pt>
                <c:pt idx="4">
                  <c:v>37.81</c:v>
                </c:pt>
              </c:numCache>
            </c:numRef>
          </c:val>
          <c:extLst>
            <c:ext xmlns:c16="http://schemas.microsoft.com/office/drawing/2014/chart" uri="{C3380CC4-5D6E-409C-BE32-E72D297353CC}">
              <c16:uniqueId val="{00000000-2DE1-4A79-BC3E-EA149530BF4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2DE1-4A79-BC3E-EA149530BF4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180.08</c:v>
                </c:pt>
                <c:pt idx="1">
                  <c:v>201.92</c:v>
                </c:pt>
                <c:pt idx="2">
                  <c:v>169.3</c:v>
                </c:pt>
                <c:pt idx="3">
                  <c:v>192.74</c:v>
                </c:pt>
                <c:pt idx="4">
                  <c:v>263.24</c:v>
                </c:pt>
              </c:numCache>
            </c:numRef>
          </c:val>
          <c:extLst>
            <c:ext xmlns:c16="http://schemas.microsoft.com/office/drawing/2014/chart" uri="{C3380CC4-5D6E-409C-BE32-E72D297353CC}">
              <c16:uniqueId val="{00000000-5FF0-4A27-B6BA-FEA6E0F14B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5FF0-4A27-B6BA-FEA6E0F14B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213.55</c:v>
                </c:pt>
                <c:pt idx="1">
                  <c:v>198.75</c:v>
                </c:pt>
                <c:pt idx="2">
                  <c:v>295.38</c:v>
                </c:pt>
                <c:pt idx="3">
                  <c:v>162.29</c:v>
                </c:pt>
                <c:pt idx="4">
                  <c:v>185.07</c:v>
                </c:pt>
              </c:numCache>
            </c:numRef>
          </c:val>
          <c:extLst>
            <c:ext xmlns:c16="http://schemas.microsoft.com/office/drawing/2014/chart" uri="{C3380CC4-5D6E-409C-BE32-E72D297353CC}">
              <c16:uniqueId val="{00000000-3FE2-4956-9557-1127C64605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3FE2-4956-9557-1127C64605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96.5</c:v>
                </c:pt>
                <c:pt idx="1">
                  <c:v>94.26</c:v>
                </c:pt>
                <c:pt idx="2">
                  <c:v>60.48</c:v>
                </c:pt>
                <c:pt idx="3">
                  <c:v>96.12</c:v>
                </c:pt>
                <c:pt idx="4">
                  <c:v>82.32</c:v>
                </c:pt>
              </c:numCache>
            </c:numRef>
          </c:val>
          <c:extLst>
            <c:ext xmlns:c16="http://schemas.microsoft.com/office/drawing/2014/chart" uri="{C3380CC4-5D6E-409C-BE32-E72D297353CC}">
              <c16:uniqueId val="{00000000-FA4D-41B8-A753-3CE590C8165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FA4D-41B8-A753-3CE590C8165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220.34</c:v>
                </c:pt>
                <c:pt idx="1">
                  <c:v>226.27</c:v>
                </c:pt>
                <c:pt idx="2">
                  <c:v>208.35</c:v>
                </c:pt>
                <c:pt idx="3">
                  <c:v>220.46</c:v>
                </c:pt>
                <c:pt idx="4">
                  <c:v>226.85</c:v>
                </c:pt>
              </c:numCache>
            </c:numRef>
          </c:val>
          <c:extLst>
            <c:ext xmlns:c16="http://schemas.microsoft.com/office/drawing/2014/chart" uri="{C3380CC4-5D6E-409C-BE32-E72D297353CC}">
              <c16:uniqueId val="{00000000-856F-4361-A2C4-A0C3B65679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856F-4361-A2C4-A0C3B65679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 zoomScaleNormal="100" workbookViewId="0">
      <selection activeCell="CH65" sqref="CH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兵庫県　西脇市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38716</v>
      </c>
      <c r="AM8" s="66"/>
      <c r="AN8" s="66"/>
      <c r="AO8" s="66"/>
      <c r="AP8" s="66"/>
      <c r="AQ8" s="66"/>
      <c r="AR8" s="66"/>
      <c r="AS8" s="66"/>
      <c r="AT8" s="37">
        <f>データ!$S$6</f>
        <v>132.44</v>
      </c>
      <c r="AU8" s="38"/>
      <c r="AV8" s="38"/>
      <c r="AW8" s="38"/>
      <c r="AX8" s="38"/>
      <c r="AY8" s="38"/>
      <c r="AZ8" s="38"/>
      <c r="BA8" s="38"/>
      <c r="BB8" s="55">
        <f>データ!$T$6</f>
        <v>292.33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88.57</v>
      </c>
      <c r="J10" s="38"/>
      <c r="K10" s="38"/>
      <c r="L10" s="38"/>
      <c r="M10" s="38"/>
      <c r="N10" s="38"/>
      <c r="O10" s="65"/>
      <c r="P10" s="55">
        <f>データ!$P$6</f>
        <v>98.8</v>
      </c>
      <c r="Q10" s="55"/>
      <c r="R10" s="55"/>
      <c r="S10" s="55"/>
      <c r="T10" s="55"/>
      <c r="U10" s="55"/>
      <c r="V10" s="55"/>
      <c r="W10" s="66">
        <f>データ!$Q$6</f>
        <v>2035</v>
      </c>
      <c r="X10" s="66"/>
      <c r="Y10" s="66"/>
      <c r="Z10" s="66"/>
      <c r="AA10" s="66"/>
      <c r="AB10" s="66"/>
      <c r="AC10" s="66"/>
      <c r="AD10" s="2"/>
      <c r="AE10" s="2"/>
      <c r="AF10" s="2"/>
      <c r="AG10" s="2"/>
      <c r="AH10" s="2"/>
      <c r="AI10" s="2"/>
      <c r="AJ10" s="2"/>
      <c r="AK10" s="2"/>
      <c r="AL10" s="66">
        <f>データ!$U$6</f>
        <v>38088</v>
      </c>
      <c r="AM10" s="66"/>
      <c r="AN10" s="66"/>
      <c r="AO10" s="66"/>
      <c r="AP10" s="66"/>
      <c r="AQ10" s="66"/>
      <c r="AR10" s="66"/>
      <c r="AS10" s="66"/>
      <c r="AT10" s="37">
        <f>データ!$V$6</f>
        <v>111.57</v>
      </c>
      <c r="AU10" s="38"/>
      <c r="AV10" s="38"/>
      <c r="AW10" s="38"/>
      <c r="AX10" s="38"/>
      <c r="AY10" s="38"/>
      <c r="AZ10" s="38"/>
      <c r="BA10" s="38"/>
      <c r="BB10" s="55">
        <f>データ!$W$6</f>
        <v>341.38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KZDzQEeGekGHIsE+gimSZuhMmxS1hjrExC9Vjw2h7XD1yzvyEJ60FxswG9YKwW9ZyJaR44mDVD2P15StNgODg==" saltValue="Rq5z7Bd5XDTGb8nR1ZKO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282138</v>
      </c>
      <c r="D6" s="20">
        <f t="shared" si="3"/>
        <v>46</v>
      </c>
      <c r="E6" s="20">
        <f t="shared" si="3"/>
        <v>1</v>
      </c>
      <c r="F6" s="20">
        <f t="shared" si="3"/>
        <v>0</v>
      </c>
      <c r="G6" s="20">
        <f t="shared" si="3"/>
        <v>1</v>
      </c>
      <c r="H6" s="20" t="str">
        <f t="shared" si="3"/>
        <v>兵庫県　西脇市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88.57</v>
      </c>
      <c r="P6" s="21">
        <f t="shared" si="3"/>
        <v>98.8</v>
      </c>
      <c r="Q6" s="21">
        <f t="shared" si="3"/>
        <v>2035</v>
      </c>
      <c r="R6" s="21">
        <f t="shared" si="3"/>
        <v>38716</v>
      </c>
      <c r="S6" s="21">
        <f t="shared" si="3"/>
        <v>132.44</v>
      </c>
      <c r="T6" s="21">
        <f t="shared" si="3"/>
        <v>292.33</v>
      </c>
      <c r="U6" s="21">
        <f t="shared" si="3"/>
        <v>38088</v>
      </c>
      <c r="V6" s="21">
        <f t="shared" si="3"/>
        <v>111.57</v>
      </c>
      <c r="W6" s="21">
        <f t="shared" si="3"/>
        <v>341.38</v>
      </c>
      <c r="X6" s="22">
        <f>IF(X7="",NA(),X7)</f>
        <v>101.5</v>
      </c>
      <c r="Y6" s="22">
        <f t="shared" ref="Y6:AG6" si="4">IF(Y7="",NA(),Y7)</f>
        <v>99.13</v>
      </c>
      <c r="Z6" s="22">
        <f t="shared" si="4"/>
        <v>91.12</v>
      </c>
      <c r="AA6" s="22">
        <f t="shared" si="4"/>
        <v>100.94</v>
      </c>
      <c r="AB6" s="22">
        <f t="shared" si="4"/>
        <v>100.63</v>
      </c>
      <c r="AC6" s="22">
        <f t="shared" si="4"/>
        <v>110.66</v>
      </c>
      <c r="AD6" s="22">
        <f t="shared" si="4"/>
        <v>109.01</v>
      </c>
      <c r="AE6" s="22">
        <f t="shared" si="4"/>
        <v>108.83</v>
      </c>
      <c r="AF6" s="22">
        <f t="shared" si="4"/>
        <v>109.23</v>
      </c>
      <c r="AG6" s="22">
        <f t="shared" si="4"/>
        <v>108.04</v>
      </c>
      <c r="AH6" s="21" t="str">
        <f>IF(AH7="","",IF(AH7="-","【-】","【"&amp;SUBSTITUTE(TEXT(AH7,"#,##0.00"),"-","△")&amp;"】"))</f>
        <v>【108.70】</v>
      </c>
      <c r="AI6" s="22">
        <f>IF(AI7="",NA(),AI7)</f>
        <v>24.7</v>
      </c>
      <c r="AJ6" s="22">
        <f t="shared" ref="AJ6:AR6" si="5">IF(AJ7="",NA(),AJ7)</f>
        <v>26.96</v>
      </c>
      <c r="AK6" s="22">
        <f t="shared" si="5"/>
        <v>65.900000000000006</v>
      </c>
      <c r="AL6" s="22">
        <f t="shared" si="5"/>
        <v>39.28</v>
      </c>
      <c r="AM6" s="22">
        <f t="shared" si="5"/>
        <v>37.81</v>
      </c>
      <c r="AN6" s="22">
        <f t="shared" si="5"/>
        <v>2.74</v>
      </c>
      <c r="AO6" s="22">
        <f t="shared" si="5"/>
        <v>3.7</v>
      </c>
      <c r="AP6" s="22">
        <f t="shared" si="5"/>
        <v>4.34</v>
      </c>
      <c r="AQ6" s="22">
        <f t="shared" si="5"/>
        <v>4.6900000000000004</v>
      </c>
      <c r="AR6" s="22">
        <f t="shared" si="5"/>
        <v>4.72</v>
      </c>
      <c r="AS6" s="21" t="str">
        <f>IF(AS7="","",IF(AS7="-","【-】","【"&amp;SUBSTITUTE(TEXT(AS7,"#,##0.00"),"-","△")&amp;"】"))</f>
        <v>【1.34】</v>
      </c>
      <c r="AT6" s="22">
        <f>IF(AT7="",NA(),AT7)</f>
        <v>180.08</v>
      </c>
      <c r="AU6" s="22">
        <f t="shared" ref="AU6:BC6" si="6">IF(AU7="",NA(),AU7)</f>
        <v>201.92</v>
      </c>
      <c r="AV6" s="22">
        <f t="shared" si="6"/>
        <v>169.3</v>
      </c>
      <c r="AW6" s="22">
        <f t="shared" si="6"/>
        <v>192.74</v>
      </c>
      <c r="AX6" s="22">
        <f t="shared" si="6"/>
        <v>263.24</v>
      </c>
      <c r="AY6" s="22">
        <f t="shared" si="6"/>
        <v>366.03</v>
      </c>
      <c r="AZ6" s="22">
        <f t="shared" si="6"/>
        <v>365.18</v>
      </c>
      <c r="BA6" s="22">
        <f t="shared" si="6"/>
        <v>327.77</v>
      </c>
      <c r="BB6" s="22">
        <f t="shared" si="6"/>
        <v>338.02</v>
      </c>
      <c r="BC6" s="22">
        <f t="shared" si="6"/>
        <v>345.94</v>
      </c>
      <c r="BD6" s="21" t="str">
        <f>IF(BD7="","",IF(BD7="-","【-】","【"&amp;SUBSTITUTE(TEXT(BD7,"#,##0.00"),"-","△")&amp;"】"))</f>
        <v>【252.29】</v>
      </c>
      <c r="BE6" s="22">
        <f>IF(BE7="",NA(),BE7)</f>
        <v>213.55</v>
      </c>
      <c r="BF6" s="22">
        <f t="shared" ref="BF6:BN6" si="7">IF(BF7="",NA(),BF7)</f>
        <v>198.75</v>
      </c>
      <c r="BG6" s="22">
        <f t="shared" si="7"/>
        <v>295.38</v>
      </c>
      <c r="BH6" s="22">
        <f t="shared" si="7"/>
        <v>162.29</v>
      </c>
      <c r="BI6" s="22">
        <f t="shared" si="7"/>
        <v>185.07</v>
      </c>
      <c r="BJ6" s="22">
        <f t="shared" si="7"/>
        <v>370.12</v>
      </c>
      <c r="BK6" s="22">
        <f t="shared" si="7"/>
        <v>371.65</v>
      </c>
      <c r="BL6" s="22">
        <f t="shared" si="7"/>
        <v>397.1</v>
      </c>
      <c r="BM6" s="22">
        <f t="shared" si="7"/>
        <v>379.91</v>
      </c>
      <c r="BN6" s="22">
        <f t="shared" si="7"/>
        <v>386.61</v>
      </c>
      <c r="BO6" s="21" t="str">
        <f>IF(BO7="","",IF(BO7="-","【-】","【"&amp;SUBSTITUTE(TEXT(BO7,"#,##0.00"),"-","△")&amp;"】"))</f>
        <v>【268.07】</v>
      </c>
      <c r="BP6" s="22">
        <f>IF(BP7="",NA(),BP7)</f>
        <v>96.5</v>
      </c>
      <c r="BQ6" s="22">
        <f t="shared" ref="BQ6:BY6" si="8">IF(BQ7="",NA(),BQ7)</f>
        <v>94.26</v>
      </c>
      <c r="BR6" s="22">
        <f t="shared" si="8"/>
        <v>60.48</v>
      </c>
      <c r="BS6" s="22">
        <f t="shared" si="8"/>
        <v>96.12</v>
      </c>
      <c r="BT6" s="22">
        <f t="shared" si="8"/>
        <v>82.32</v>
      </c>
      <c r="BU6" s="22">
        <f t="shared" si="8"/>
        <v>100.42</v>
      </c>
      <c r="BV6" s="22">
        <f t="shared" si="8"/>
        <v>98.77</v>
      </c>
      <c r="BW6" s="22">
        <f t="shared" si="8"/>
        <v>95.79</v>
      </c>
      <c r="BX6" s="22">
        <f t="shared" si="8"/>
        <v>98.3</v>
      </c>
      <c r="BY6" s="22">
        <f t="shared" si="8"/>
        <v>93.82</v>
      </c>
      <c r="BZ6" s="21" t="str">
        <f>IF(BZ7="","",IF(BZ7="-","【-】","【"&amp;SUBSTITUTE(TEXT(BZ7,"#,##0.00"),"-","△")&amp;"】"))</f>
        <v>【97.47】</v>
      </c>
      <c r="CA6" s="22">
        <f>IF(CA7="",NA(),CA7)</f>
        <v>220.34</v>
      </c>
      <c r="CB6" s="22">
        <f t="shared" ref="CB6:CJ6" si="9">IF(CB7="",NA(),CB7)</f>
        <v>226.27</v>
      </c>
      <c r="CC6" s="22">
        <f t="shared" si="9"/>
        <v>208.35</v>
      </c>
      <c r="CD6" s="22">
        <f t="shared" si="9"/>
        <v>220.46</v>
      </c>
      <c r="CE6" s="22">
        <f t="shared" si="9"/>
        <v>226.85</v>
      </c>
      <c r="CF6" s="22">
        <f t="shared" si="9"/>
        <v>171.67</v>
      </c>
      <c r="CG6" s="22">
        <f t="shared" si="9"/>
        <v>173.67</v>
      </c>
      <c r="CH6" s="22">
        <f t="shared" si="9"/>
        <v>171.13</v>
      </c>
      <c r="CI6" s="22">
        <f t="shared" si="9"/>
        <v>173.7</v>
      </c>
      <c r="CJ6" s="22">
        <f t="shared" si="9"/>
        <v>178.94</v>
      </c>
      <c r="CK6" s="21" t="str">
        <f>IF(CK7="","",IF(CK7="-","【-】","【"&amp;SUBSTITUTE(TEXT(CK7,"#,##0.00"),"-","△")&amp;"】"))</f>
        <v>【174.75】</v>
      </c>
      <c r="CL6" s="22">
        <f>IF(CL7="",NA(),CL7)</f>
        <v>56.98</v>
      </c>
      <c r="CM6" s="22">
        <f t="shared" ref="CM6:CU6" si="10">IF(CM7="",NA(),CM7)</f>
        <v>56.16</v>
      </c>
      <c r="CN6" s="22">
        <f t="shared" si="10"/>
        <v>57.82</v>
      </c>
      <c r="CO6" s="22">
        <f t="shared" si="10"/>
        <v>56.41</v>
      </c>
      <c r="CP6" s="22">
        <f t="shared" si="10"/>
        <v>53.44</v>
      </c>
      <c r="CQ6" s="22">
        <f t="shared" si="10"/>
        <v>59.74</v>
      </c>
      <c r="CR6" s="22">
        <f t="shared" si="10"/>
        <v>59.67</v>
      </c>
      <c r="CS6" s="22">
        <f t="shared" si="10"/>
        <v>60.12</v>
      </c>
      <c r="CT6" s="22">
        <f t="shared" si="10"/>
        <v>60.34</v>
      </c>
      <c r="CU6" s="22">
        <f t="shared" si="10"/>
        <v>59.54</v>
      </c>
      <c r="CV6" s="21" t="str">
        <f>IF(CV7="","",IF(CV7="-","【-】","【"&amp;SUBSTITUTE(TEXT(CV7,"#,##0.00"),"-","△")&amp;"】"))</f>
        <v>【59.97】</v>
      </c>
      <c r="CW6" s="22">
        <f>IF(CW7="",NA(),CW7)</f>
        <v>89.69</v>
      </c>
      <c r="CX6" s="22">
        <f t="shared" ref="CX6:DF6" si="11">IF(CX7="",NA(),CX7)</f>
        <v>89.77</v>
      </c>
      <c r="CY6" s="22">
        <f t="shared" si="11"/>
        <v>89.96</v>
      </c>
      <c r="CZ6" s="22">
        <f t="shared" si="11"/>
        <v>89.76</v>
      </c>
      <c r="DA6" s="22">
        <f t="shared" si="11"/>
        <v>92.38</v>
      </c>
      <c r="DB6" s="22">
        <f t="shared" si="11"/>
        <v>84.8</v>
      </c>
      <c r="DC6" s="22">
        <f t="shared" si="11"/>
        <v>84.6</v>
      </c>
      <c r="DD6" s="22">
        <f t="shared" si="11"/>
        <v>84.24</v>
      </c>
      <c r="DE6" s="22">
        <f t="shared" si="11"/>
        <v>84.19</v>
      </c>
      <c r="DF6" s="22">
        <f t="shared" si="11"/>
        <v>83.93</v>
      </c>
      <c r="DG6" s="21" t="str">
        <f>IF(DG7="","",IF(DG7="-","【-】","【"&amp;SUBSTITUTE(TEXT(DG7,"#,##0.00"),"-","△")&amp;"】"))</f>
        <v>【89.76】</v>
      </c>
      <c r="DH6" s="22">
        <f>IF(DH7="",NA(),DH7)</f>
        <v>44.64</v>
      </c>
      <c r="DI6" s="22">
        <f t="shared" ref="DI6:DQ6" si="12">IF(DI7="",NA(),DI7)</f>
        <v>46.56</v>
      </c>
      <c r="DJ6" s="22">
        <f t="shared" si="12"/>
        <v>48.29</v>
      </c>
      <c r="DK6" s="22">
        <f t="shared" si="12"/>
        <v>50.31</v>
      </c>
      <c r="DL6" s="22">
        <f t="shared" si="12"/>
        <v>51.76</v>
      </c>
      <c r="DM6" s="22">
        <f t="shared" si="12"/>
        <v>47.66</v>
      </c>
      <c r="DN6" s="22">
        <f t="shared" si="12"/>
        <v>48.17</v>
      </c>
      <c r="DO6" s="22">
        <f t="shared" si="12"/>
        <v>48.83</v>
      </c>
      <c r="DP6" s="22">
        <f t="shared" si="12"/>
        <v>49.96</v>
      </c>
      <c r="DQ6" s="22">
        <f t="shared" si="12"/>
        <v>50.82</v>
      </c>
      <c r="DR6" s="21" t="str">
        <f>IF(DR7="","",IF(DR7="-","【-】","【"&amp;SUBSTITUTE(TEXT(DR7,"#,##0.00"),"-","△")&amp;"】"))</f>
        <v>【51.51】</v>
      </c>
      <c r="DS6" s="22">
        <f>IF(DS7="",NA(),DS7)</f>
        <v>11.13</v>
      </c>
      <c r="DT6" s="22">
        <f t="shared" ref="DT6:EB6" si="13">IF(DT7="",NA(),DT7)</f>
        <v>12.24</v>
      </c>
      <c r="DU6" s="22">
        <f t="shared" si="13"/>
        <v>10.07</v>
      </c>
      <c r="DV6" s="22">
        <f t="shared" si="13"/>
        <v>12.43</v>
      </c>
      <c r="DW6" s="22">
        <f t="shared" si="13"/>
        <v>13.56</v>
      </c>
      <c r="DX6" s="22">
        <f t="shared" si="13"/>
        <v>15.1</v>
      </c>
      <c r="DY6" s="22">
        <f t="shared" si="13"/>
        <v>17.12</v>
      </c>
      <c r="DZ6" s="22">
        <f t="shared" si="13"/>
        <v>18.18</v>
      </c>
      <c r="EA6" s="22">
        <f t="shared" si="13"/>
        <v>19.32</v>
      </c>
      <c r="EB6" s="22">
        <f t="shared" si="13"/>
        <v>21.16</v>
      </c>
      <c r="EC6" s="21" t="str">
        <f>IF(EC7="","",IF(EC7="-","【-】","【"&amp;SUBSTITUTE(TEXT(EC7,"#,##0.00"),"-","△")&amp;"】"))</f>
        <v>【23.75】</v>
      </c>
      <c r="ED6" s="22">
        <f>IF(ED7="",NA(),ED7)</f>
        <v>0.46</v>
      </c>
      <c r="EE6" s="22">
        <f t="shared" ref="EE6:EM6" si="14">IF(EE7="",NA(),EE7)</f>
        <v>0.25</v>
      </c>
      <c r="EF6" s="22">
        <f t="shared" si="14"/>
        <v>0.36</v>
      </c>
      <c r="EG6" s="22">
        <f t="shared" si="14"/>
        <v>0.17</v>
      </c>
      <c r="EH6" s="22">
        <f t="shared" si="14"/>
        <v>0.22</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282138</v>
      </c>
      <c r="D7" s="24">
        <v>46</v>
      </c>
      <c r="E7" s="24">
        <v>1</v>
      </c>
      <c r="F7" s="24">
        <v>0</v>
      </c>
      <c r="G7" s="24">
        <v>1</v>
      </c>
      <c r="H7" s="24" t="s">
        <v>93</v>
      </c>
      <c r="I7" s="24" t="s">
        <v>94</v>
      </c>
      <c r="J7" s="24" t="s">
        <v>95</v>
      </c>
      <c r="K7" s="24" t="s">
        <v>96</v>
      </c>
      <c r="L7" s="24" t="s">
        <v>97</v>
      </c>
      <c r="M7" s="24" t="s">
        <v>98</v>
      </c>
      <c r="N7" s="25" t="s">
        <v>99</v>
      </c>
      <c r="O7" s="25">
        <v>88.57</v>
      </c>
      <c r="P7" s="25">
        <v>98.8</v>
      </c>
      <c r="Q7" s="25">
        <v>2035</v>
      </c>
      <c r="R7" s="25">
        <v>38716</v>
      </c>
      <c r="S7" s="25">
        <v>132.44</v>
      </c>
      <c r="T7" s="25">
        <v>292.33</v>
      </c>
      <c r="U7" s="25">
        <v>38088</v>
      </c>
      <c r="V7" s="25">
        <v>111.57</v>
      </c>
      <c r="W7" s="25">
        <v>341.38</v>
      </c>
      <c r="X7" s="25">
        <v>101.5</v>
      </c>
      <c r="Y7" s="25">
        <v>99.13</v>
      </c>
      <c r="Z7" s="25">
        <v>91.12</v>
      </c>
      <c r="AA7" s="25">
        <v>100.94</v>
      </c>
      <c r="AB7" s="25">
        <v>100.63</v>
      </c>
      <c r="AC7" s="25">
        <v>110.66</v>
      </c>
      <c r="AD7" s="25">
        <v>109.01</v>
      </c>
      <c r="AE7" s="25">
        <v>108.83</v>
      </c>
      <c r="AF7" s="25">
        <v>109.23</v>
      </c>
      <c r="AG7" s="25">
        <v>108.04</v>
      </c>
      <c r="AH7" s="25">
        <v>108.7</v>
      </c>
      <c r="AI7" s="25">
        <v>24.7</v>
      </c>
      <c r="AJ7" s="25">
        <v>26.96</v>
      </c>
      <c r="AK7" s="25">
        <v>65.900000000000006</v>
      </c>
      <c r="AL7" s="25">
        <v>39.28</v>
      </c>
      <c r="AM7" s="25">
        <v>37.81</v>
      </c>
      <c r="AN7" s="25">
        <v>2.74</v>
      </c>
      <c r="AO7" s="25">
        <v>3.7</v>
      </c>
      <c r="AP7" s="25">
        <v>4.34</v>
      </c>
      <c r="AQ7" s="25">
        <v>4.6900000000000004</v>
      </c>
      <c r="AR7" s="25">
        <v>4.72</v>
      </c>
      <c r="AS7" s="25">
        <v>1.34</v>
      </c>
      <c r="AT7" s="25">
        <v>180.08</v>
      </c>
      <c r="AU7" s="25">
        <v>201.92</v>
      </c>
      <c r="AV7" s="25">
        <v>169.3</v>
      </c>
      <c r="AW7" s="25">
        <v>192.74</v>
      </c>
      <c r="AX7" s="25">
        <v>263.24</v>
      </c>
      <c r="AY7" s="25">
        <v>366.03</v>
      </c>
      <c r="AZ7" s="25">
        <v>365.18</v>
      </c>
      <c r="BA7" s="25">
        <v>327.77</v>
      </c>
      <c r="BB7" s="25">
        <v>338.02</v>
      </c>
      <c r="BC7" s="25">
        <v>345.94</v>
      </c>
      <c r="BD7" s="25">
        <v>252.29</v>
      </c>
      <c r="BE7" s="25">
        <v>213.55</v>
      </c>
      <c r="BF7" s="25">
        <v>198.75</v>
      </c>
      <c r="BG7" s="25">
        <v>295.38</v>
      </c>
      <c r="BH7" s="25">
        <v>162.29</v>
      </c>
      <c r="BI7" s="25">
        <v>185.07</v>
      </c>
      <c r="BJ7" s="25">
        <v>370.12</v>
      </c>
      <c r="BK7" s="25">
        <v>371.65</v>
      </c>
      <c r="BL7" s="25">
        <v>397.1</v>
      </c>
      <c r="BM7" s="25">
        <v>379.91</v>
      </c>
      <c r="BN7" s="25">
        <v>386.61</v>
      </c>
      <c r="BO7" s="25">
        <v>268.07</v>
      </c>
      <c r="BP7" s="25">
        <v>96.5</v>
      </c>
      <c r="BQ7" s="25">
        <v>94.26</v>
      </c>
      <c r="BR7" s="25">
        <v>60.48</v>
      </c>
      <c r="BS7" s="25">
        <v>96.12</v>
      </c>
      <c r="BT7" s="25">
        <v>82.32</v>
      </c>
      <c r="BU7" s="25">
        <v>100.42</v>
      </c>
      <c r="BV7" s="25">
        <v>98.77</v>
      </c>
      <c r="BW7" s="25">
        <v>95.79</v>
      </c>
      <c r="BX7" s="25">
        <v>98.3</v>
      </c>
      <c r="BY7" s="25">
        <v>93.82</v>
      </c>
      <c r="BZ7" s="25">
        <v>97.47</v>
      </c>
      <c r="CA7" s="25">
        <v>220.34</v>
      </c>
      <c r="CB7" s="25">
        <v>226.27</v>
      </c>
      <c r="CC7" s="25">
        <v>208.35</v>
      </c>
      <c r="CD7" s="25">
        <v>220.46</v>
      </c>
      <c r="CE7" s="25">
        <v>226.85</v>
      </c>
      <c r="CF7" s="25">
        <v>171.67</v>
      </c>
      <c r="CG7" s="25">
        <v>173.67</v>
      </c>
      <c r="CH7" s="25">
        <v>171.13</v>
      </c>
      <c r="CI7" s="25">
        <v>173.7</v>
      </c>
      <c r="CJ7" s="25">
        <v>178.94</v>
      </c>
      <c r="CK7" s="25">
        <v>174.75</v>
      </c>
      <c r="CL7" s="25">
        <v>56.98</v>
      </c>
      <c r="CM7" s="25">
        <v>56.16</v>
      </c>
      <c r="CN7" s="25">
        <v>57.82</v>
      </c>
      <c r="CO7" s="25">
        <v>56.41</v>
      </c>
      <c r="CP7" s="25">
        <v>53.44</v>
      </c>
      <c r="CQ7" s="25">
        <v>59.74</v>
      </c>
      <c r="CR7" s="25">
        <v>59.67</v>
      </c>
      <c r="CS7" s="25">
        <v>60.12</v>
      </c>
      <c r="CT7" s="25">
        <v>60.34</v>
      </c>
      <c r="CU7" s="25">
        <v>59.54</v>
      </c>
      <c r="CV7" s="25">
        <v>59.97</v>
      </c>
      <c r="CW7" s="25">
        <v>89.69</v>
      </c>
      <c r="CX7" s="25">
        <v>89.77</v>
      </c>
      <c r="CY7" s="25">
        <v>89.96</v>
      </c>
      <c r="CZ7" s="25">
        <v>89.76</v>
      </c>
      <c r="DA7" s="25">
        <v>92.38</v>
      </c>
      <c r="DB7" s="25">
        <v>84.8</v>
      </c>
      <c r="DC7" s="25">
        <v>84.6</v>
      </c>
      <c r="DD7" s="25">
        <v>84.24</v>
      </c>
      <c r="DE7" s="25">
        <v>84.19</v>
      </c>
      <c r="DF7" s="25">
        <v>83.93</v>
      </c>
      <c r="DG7" s="25">
        <v>89.76</v>
      </c>
      <c r="DH7" s="25">
        <v>44.64</v>
      </c>
      <c r="DI7" s="25">
        <v>46.56</v>
      </c>
      <c r="DJ7" s="25">
        <v>48.29</v>
      </c>
      <c r="DK7" s="25">
        <v>50.31</v>
      </c>
      <c r="DL7" s="25">
        <v>51.76</v>
      </c>
      <c r="DM7" s="25">
        <v>47.66</v>
      </c>
      <c r="DN7" s="25">
        <v>48.17</v>
      </c>
      <c r="DO7" s="25">
        <v>48.83</v>
      </c>
      <c r="DP7" s="25">
        <v>49.96</v>
      </c>
      <c r="DQ7" s="25">
        <v>50.82</v>
      </c>
      <c r="DR7" s="25">
        <v>51.51</v>
      </c>
      <c r="DS7" s="25">
        <v>11.13</v>
      </c>
      <c r="DT7" s="25">
        <v>12.24</v>
      </c>
      <c r="DU7" s="25">
        <v>10.07</v>
      </c>
      <c r="DV7" s="25">
        <v>12.43</v>
      </c>
      <c r="DW7" s="25">
        <v>13.56</v>
      </c>
      <c r="DX7" s="25">
        <v>15.1</v>
      </c>
      <c r="DY7" s="25">
        <v>17.12</v>
      </c>
      <c r="DZ7" s="25">
        <v>18.18</v>
      </c>
      <c r="EA7" s="25">
        <v>19.32</v>
      </c>
      <c r="EB7" s="25">
        <v>21.16</v>
      </c>
      <c r="EC7" s="25">
        <v>23.75</v>
      </c>
      <c r="ED7" s="25">
        <v>0.46</v>
      </c>
      <c r="EE7" s="25">
        <v>0.25</v>
      </c>
      <c r="EF7" s="25">
        <v>0.36</v>
      </c>
      <c r="EG7" s="25">
        <v>0.17</v>
      </c>
      <c r="EH7" s="25">
        <v>0.22</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西脇市役所</cp:lastModifiedBy>
  <cp:lastPrinted>2024-02-06T06:51:00Z</cp:lastPrinted>
  <dcterms:created xsi:type="dcterms:W3CDTF">2023-12-05T00:57:29Z</dcterms:created>
  <dcterms:modified xsi:type="dcterms:W3CDTF">2024-02-06T06:51:06Z</dcterms:modified>
  <cp:category/>
</cp:coreProperties>
</file>