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R1経営比較分析表\"/>
    </mc:Choice>
  </mc:AlternateContent>
  <workbookProtection workbookAlgorithmName="SHA-512" workbookHashValue="CG96kUPL3xngShCEoVdpqwcWZhh6YPmlEvB2fpR6q1nCFsnvPCfsweK2yHQJIlmVj6n7IjPkhrKzpRKyK2m6dw==" workbookSaltValue="yKb9mQMgH863NkZk3DkD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<sst xmlns="http://schemas.openxmlformats.org/spreadsheetml/2006/main" count="223" uniqueCount="111">
  <si>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</si>
  <si>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</si>
  <si>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</si>
  <si>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</si>
  <si>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</si>
  <si>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</si>
  <si>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</si>
  <si>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</si>
  <si>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</si>
  <si>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</si>
  <si>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</si>
  <si>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</si>
  <si>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</si>
  <si>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</si>
  <si>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</si>
  <si>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</si>
  <si>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</si>
  <si>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</si>
  <si>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</si>
  <si>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</si>
  <si>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</si>
  <si>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</si>
  <si>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</si>
  <si>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</si>
  <si>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</si>
  <si>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</si>
  <si>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</si>
  <si>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</si>
  <si>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</si>
  <si>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</si>
  <si>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</si>
  <si>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</si>
  <si>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</si>
  <si>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</si>
  <si>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</si>
  <si>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</si>
  <si>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</si>
  <si>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</si>
  <si>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</si>
  <si>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</si>
  <si>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</si>
  <si>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</si>
  <si>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</si>
  <si>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</si>
  <si>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</si>
  <si>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</si>
  <si>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</si>
  <si>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</si>
  <si>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</si>
  <si>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</si>
  <si>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</si>
  <si>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</si>
  <si>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</si>
  <si>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</si>
  <si>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</si>
  <si>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</si>
  <si>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</si>
  <si>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</si>
  <si>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</si>
  <si>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</si>
  <si>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</si>
  <si>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</si>
  <si>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</si>
  <si>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</si>
  <si>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</si>
  <si>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</si>
  <si>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</si>
  <si>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</si>
  <si>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</si>
  <si>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</si>
  <si>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</si>
  <si>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</si>
  <si>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</si>
  <si>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</si>
  <si>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</si>
  <si>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</si>
  <si>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</si>
  <si>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</si>
  <si>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</si>
  <si>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</si>
  <si>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</si>
  <si>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</si>
  <si>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</si>
  <si>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</si>
  <si>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</si>
  <si>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</si>
  <si>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</si>
  <si>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</si>
  <si>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</si>
  <si>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</si>
  <si>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</si>
  <si>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</si>
  <si>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</si>
  <si>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</si>
  <si>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</si>
  <si>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</si>
  <si>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</si>
  <si>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</si>
  <si>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</si>
  <si>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</si>
  <si>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</si>
  <si>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</si>
  <si>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</si>
  <si>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</si>
  <si>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</si>
  <si>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</si>
  <si>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</si>
  <si>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</si>
  <si>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①有形固定資産減価償却率は、年々上昇し施設の老朽化が進んでおり、類似団体平均値や全国平均より高くなっています。
②③法定耐用年数を超えた管渠はありませんので、管渠老朽化率及び管渠改善率は０であります。</t>
    <rPh sb="1" eb="3">
      <t>ユウケイ</t>
    </rPh>
    <rPh sb="3" eb="5">
      <t>コテイ</t>
    </rPh>
    <rPh sb="5" eb="7">
      <t>シサン</t>
    </rPh>
    <rPh sb="7" eb="11">
      <t>ゲンカショウキャク</t>
    </rPh>
    <rPh sb="11" eb="12">
      <t>リツ</t>
    </rPh>
    <rPh sb="14" eb="16">
      <t>ネンネン</t>
    </rPh>
    <rPh sb="16" eb="18">
      <t>ジョウショウ</t>
    </rPh>
    <rPh sb="19" eb="21">
      <t>シセツ</t>
    </rPh>
    <rPh sb="22" eb="25">
      <t>ロウキュウカ</t>
    </rPh>
    <rPh sb="26" eb="27">
      <t>スス</t>
    </rPh>
    <rPh sb="32" eb="39">
      <t>ルイジダンタイヘイキンチ</t>
    </rPh>
    <rPh sb="40" eb="42">
      <t>ゼンコク</t>
    </rPh>
    <rPh sb="42" eb="44">
      <t>ヘイキン</t>
    </rPh>
    <rPh sb="46" eb="47">
      <t>タカ</t>
    </rPh>
    <rPh sb="58" eb="60">
      <t>ホウテイ</t>
    </rPh>
    <rPh sb="60" eb="62">
      <t>タイヨウ</t>
    </rPh>
    <rPh sb="62" eb="64">
      <t>ネンスウ</t>
    </rPh>
    <rPh sb="65" eb="66">
      <t>コ</t>
    </rPh>
    <rPh sb="68" eb="70">
      <t>カンキョ</t>
    </rPh>
    <rPh sb="79" eb="81">
      <t>カンキョ</t>
    </rPh>
    <rPh sb="81" eb="84">
      <t>ロウキュウカ</t>
    </rPh>
    <rPh sb="84" eb="85">
      <t>リツ</t>
    </rPh>
    <rPh sb="85" eb="86">
      <t>オヨ</t>
    </rPh>
    <rPh sb="87" eb="89">
      <t>カンキョ</t>
    </rPh>
    <rPh sb="89" eb="91">
      <t>カイゼン</t>
    </rPh>
    <rPh sb="91" eb="92">
      <t>リツ</t>
    </rPh>
    <phoneticPr fontId="15"/>
  </si>
  <si>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今後、平成29年1月に策定した「下水道事業経営戦略」に基づき、旧西脇市区域は農業集落排水９処理区を流域下水道へ統合、旧黒田庄町区域は農業集落排水３処理区を特定環境保全公共下水道へ統合し、将来訪れる更新費用の削減、維持管理費の削減に努め、経営基盤を強化していきたいと考えています。</t>
    <rPh sb="1" eb="3">
      <t>ノウギョウ</t>
    </rPh>
    <rPh sb="3" eb="5">
      <t>シュウラク</t>
    </rPh>
    <rPh sb="5" eb="7">
      <t>ハイスイ</t>
    </rPh>
    <rPh sb="9" eb="10">
      <t>キュウ</t>
    </rPh>
    <rPh sb="10" eb="13">
      <t>ニシワキシ</t>
    </rPh>
    <rPh sb="13" eb="15">
      <t>クイキ</t>
    </rPh>
    <rPh sb="16" eb="18">
      <t>ヘイセイ</t>
    </rPh>
    <rPh sb="19" eb="20">
      <t>ネン</t>
    </rPh>
    <rPh sb="21" eb="22">
      <t>ガツ</t>
    </rPh>
    <rPh sb="23" eb="24">
      <t>ニチ</t>
    </rPh>
    <rPh sb="25" eb="26">
      <t>キュウ</t>
    </rPh>
    <rPh sb="26" eb="29">
      <t>クロダショウ</t>
    </rPh>
    <rPh sb="29" eb="30">
      <t>チョウ</t>
    </rPh>
    <rPh sb="30" eb="32">
      <t>クイキ</t>
    </rPh>
    <rPh sb="33" eb="35">
      <t>ヘイセイ</t>
    </rPh>
    <rPh sb="36" eb="37">
      <t>ネン</t>
    </rPh>
    <rPh sb="38" eb="39">
      <t>ガツ</t>
    </rPh>
    <rPh sb="40" eb="41">
      <t>ニチ</t>
    </rPh>
    <rPh sb="42" eb="44">
      <t>キョウヨウ</t>
    </rPh>
    <rPh sb="44" eb="46">
      <t>カイシ</t>
    </rPh>
    <rPh sb="48" eb="50">
      <t>フキュウ</t>
    </rPh>
    <rPh sb="50" eb="51">
      <t>リツ</t>
    </rPh>
    <rPh sb="72" eb="74">
      <t>ジンコウ</t>
    </rPh>
    <rPh sb="74" eb="76">
      <t>ゲンショウ</t>
    </rPh>
    <rPh sb="77" eb="79">
      <t>セッスイ</t>
    </rPh>
    <rPh sb="79" eb="81">
      <t>イシキ</t>
    </rPh>
    <rPh sb="82" eb="84">
      <t>コウジョウ</t>
    </rPh>
    <rPh sb="90" eb="93">
      <t>シヨウリョウ</t>
    </rPh>
    <rPh sb="93" eb="95">
      <t>シュウニュウ</t>
    </rPh>
    <rPh sb="96" eb="98">
      <t>ネンネン</t>
    </rPh>
    <rPh sb="98" eb="100">
      <t>ゲンショウ</t>
    </rPh>
    <rPh sb="102" eb="103">
      <t>ナカ</t>
    </rPh>
    <rPh sb="105" eb="107">
      <t>ショリ</t>
    </rPh>
    <rPh sb="107" eb="109">
      <t>シセツ</t>
    </rPh>
    <rPh sb="110" eb="113">
      <t>ロウキュウカ</t>
    </rPh>
    <rPh sb="114" eb="115">
      <t>トモナ</t>
    </rPh>
    <rPh sb="116" eb="118">
      <t>シュウゼン</t>
    </rPh>
    <rPh sb="118" eb="119">
      <t>トウ</t>
    </rPh>
    <rPh sb="120" eb="122">
      <t>イジ</t>
    </rPh>
    <rPh sb="122" eb="124">
      <t>カンリ</t>
    </rPh>
    <rPh sb="124" eb="126">
      <t>ケイヒ</t>
    </rPh>
    <rPh sb="127" eb="129">
      <t>ネンネン</t>
    </rPh>
    <rPh sb="129" eb="131">
      <t>ゾウカ</t>
    </rPh>
    <rPh sb="144" eb="147">
      <t>シヨウリョウ</t>
    </rPh>
    <rPh sb="147" eb="149">
      <t>シュウニュウ</t>
    </rPh>
    <rPh sb="154" eb="157">
      <t>スイセンカ</t>
    </rPh>
    <rPh sb="157" eb="158">
      <t>リツ</t>
    </rPh>
    <rPh sb="159" eb="161">
      <t>コウジョウ</t>
    </rPh>
    <rPh sb="162" eb="163">
      <t>ハカ</t>
    </rPh>
    <rPh sb="169" eb="171">
      <t>コンゴ</t>
    </rPh>
    <rPh sb="172" eb="174">
      <t>ヘイセイ</t>
    </rPh>
    <rPh sb="176" eb="177">
      <t>ネン</t>
    </rPh>
    <rPh sb="178" eb="179">
      <t>ガツ</t>
    </rPh>
    <rPh sb="180" eb="182">
      <t>サクテイ</t>
    </rPh>
    <rPh sb="185" eb="188">
      <t>ゲスイドウ</t>
    </rPh>
    <rPh sb="188" eb="190">
      <t>ジギョウ</t>
    </rPh>
    <rPh sb="190" eb="192">
      <t>ケイエイ</t>
    </rPh>
    <rPh sb="192" eb="194">
      <t>センリャク</t>
    </rPh>
    <rPh sb="196" eb="197">
      <t>モト</t>
    </rPh>
    <rPh sb="200" eb="201">
      <t>キュウ</t>
    </rPh>
    <rPh sb="201" eb="204">
      <t>ニシワキシ</t>
    </rPh>
    <rPh sb="204" eb="206">
      <t>クイキ</t>
    </rPh>
    <rPh sb="207" eb="209">
      <t>ノウギョウ</t>
    </rPh>
    <rPh sb="209" eb="211">
      <t>シュウラク</t>
    </rPh>
    <rPh sb="211" eb="213">
      <t>ハイスイ</t>
    </rPh>
    <rPh sb="214" eb="216">
      <t>ショリ</t>
    </rPh>
    <rPh sb="216" eb="217">
      <t>ク</t>
    </rPh>
    <rPh sb="218" eb="220">
      <t>リュウイキ</t>
    </rPh>
    <rPh sb="220" eb="223">
      <t>ゲスイドウ</t>
    </rPh>
    <rPh sb="224" eb="226">
      <t>トウゴウ</t>
    </rPh>
    <rPh sb="227" eb="228">
      <t>キュウ</t>
    </rPh>
    <rPh sb="228" eb="232">
      <t>クロダショウチョウ</t>
    </rPh>
    <rPh sb="232" eb="234">
      <t>クイキ</t>
    </rPh>
    <rPh sb="235" eb="241">
      <t>ノウギョウシュウラクハイスイ</t>
    </rPh>
    <rPh sb="242" eb="244">
      <t>ショリ</t>
    </rPh>
    <rPh sb="244" eb="245">
      <t>ク</t>
    </rPh>
    <rPh sb="246" eb="257">
      <t>トクテイカンキョウホゼンコウキョウゲスイドウ</t>
    </rPh>
    <rPh sb="258" eb="260">
      <t>トウゴウ</t>
    </rPh>
    <rPh sb="262" eb="264">
      <t>ショウライ</t>
    </rPh>
    <rPh sb="264" eb="265">
      <t>オトズ</t>
    </rPh>
    <rPh sb="267" eb="269">
      <t>コウシン</t>
    </rPh>
    <rPh sb="269" eb="271">
      <t>ヒヨウ</t>
    </rPh>
    <rPh sb="272" eb="274">
      <t>サクゲン</t>
    </rPh>
    <rPh sb="275" eb="277">
      <t>イジ</t>
    </rPh>
    <rPh sb="277" eb="280">
      <t>カンリヒ</t>
    </rPh>
    <rPh sb="281" eb="283">
      <t>サクゲン</t>
    </rPh>
    <rPh sb="284" eb="285">
      <t>ツト</t>
    </rPh>
    <rPh sb="287" eb="289">
      <t>ケイエイ</t>
    </rPh>
    <rPh sb="289" eb="291">
      <t>キバン</t>
    </rPh>
    <rPh sb="292" eb="294">
      <t>キョウカ</t>
    </rPh>
    <rPh sb="301" eb="302">
      <t>カンガ</t>
    </rPh>
    <phoneticPr fontId="15"/>
  </si>
  <si>
    <r>
      <t xml:space="preserve">①経常収支比率は、100％をわずかに下回っています。安定した経営を維持するためには、更なる費用削減が必要となっています。
②累積欠損金比率は、昨年度より若干増加し、全国平均の約３倍となっています。今後は、公共下水道と特定環境保全公共下水道への統合によって改善されると見込んでいます。
③流動比率は、余剰資金を保有していないため、全国平均を下回っています。
④企業債残高対事業規模比率は、類似団体平均値と同程度となっています。今後は、企業債借入額よりも償還のスピードが速くなるため、比率は下がっていくと見込んでいます。
</t>
    </r>
    <r>
      <rPr>
        <sz val="11"/>
        <rFont val="ＭＳ ゴシック"/>
        <family val="3"/>
        <charset val="128"/>
      </rPr>
      <t>⑤経費回収率は、前年度より使用料収入は減少しましたが、汚水処理費も減少したため、平成30年度は84.22％となり、類似団体平均値や全国平均を上回っています。</t>
    </r>
    <r>
      <rPr>
        <sz val="11"/>
        <color theme="1"/>
        <rFont val="ＭＳ ゴシック"/>
        <family val="3"/>
        <charset val="128"/>
      </rPr>
      <t xml:space="preserve">
⑥汚水処理原価は、平成29年度より汚水処理費が減少したことにより、類似団体平均値や全国平均より低くなりました。
⑦施設利用率は、類似団体平均値や全国平均と同程度で推移しています。
⑧水洗化率は、92％前後で推移し、類似団体平均値や全国平均を上回っている状況にあります。</t>
    </r>
    <rPh sb="1" eb="3">
      <t>ケイジョウ</t>
    </rPh>
    <rPh sb="62" eb="64">
      <t>ルイセキ</t>
    </rPh>
    <rPh sb="64" eb="67">
      <t>ケッソンキン</t>
    </rPh>
    <rPh sb="67" eb="69">
      <t>ヒリツ</t>
    </rPh>
    <rPh sb="71" eb="74">
      <t>サクネンド</t>
    </rPh>
    <rPh sb="76" eb="78">
      <t>ジャッカン</t>
    </rPh>
    <rPh sb="78" eb="80">
      <t>ゾウカ</t>
    </rPh>
    <rPh sb="82" eb="84">
      <t>ゼンコク</t>
    </rPh>
    <rPh sb="84" eb="86">
      <t>ヘイキン</t>
    </rPh>
    <rPh sb="87" eb="88">
      <t>ヤク</t>
    </rPh>
    <rPh sb="89" eb="90">
      <t>バイ</t>
    </rPh>
    <rPh sb="98" eb="100">
      <t>コンゴ</t>
    </rPh>
    <rPh sb="102" eb="107">
      <t>コウキョウゲスイドウ</t>
    </rPh>
    <rPh sb="108" eb="119">
      <t>トクテイカンキョウホゼンコウキョウゲスイドウ</t>
    </rPh>
    <rPh sb="121" eb="123">
      <t>トウゴウ</t>
    </rPh>
    <rPh sb="127" eb="129">
      <t>カイゼン</t>
    </rPh>
    <rPh sb="133" eb="135">
      <t>ミコ</t>
    </rPh>
    <rPh sb="143" eb="145">
      <t>リュウドウ</t>
    </rPh>
    <rPh sb="145" eb="147">
      <t>ヒリツ</t>
    </rPh>
    <rPh sb="149" eb="151">
      <t>ヨジョウ</t>
    </rPh>
    <rPh sb="151" eb="153">
      <t>シキン</t>
    </rPh>
    <rPh sb="154" eb="156">
      <t>ホユウ</t>
    </rPh>
    <rPh sb="164" eb="166">
      <t>ゼンコク</t>
    </rPh>
    <rPh sb="166" eb="168">
      <t>ヘイキン</t>
    </rPh>
    <rPh sb="169" eb="171">
      <t>シタマワ</t>
    </rPh>
    <rPh sb="179" eb="181">
      <t>キギョウ</t>
    </rPh>
    <rPh sb="181" eb="182">
      <t>サイ</t>
    </rPh>
    <rPh sb="182" eb="184">
      <t>ザンダカ</t>
    </rPh>
    <rPh sb="184" eb="185">
      <t>タイ</t>
    </rPh>
    <rPh sb="185" eb="187">
      <t>ジギョウ</t>
    </rPh>
    <rPh sb="187" eb="189">
      <t>キボ</t>
    </rPh>
    <rPh sb="189" eb="191">
      <t>ヒリツ</t>
    </rPh>
    <rPh sb="193" eb="195">
      <t>ルイジ</t>
    </rPh>
    <rPh sb="195" eb="197">
      <t>ダンタイ</t>
    </rPh>
    <rPh sb="197" eb="200">
      <t>ヘイキンチ</t>
    </rPh>
    <rPh sb="201" eb="204">
      <t>ドウテイド</t>
    </rPh>
    <rPh sb="212" eb="214">
      <t>コンゴ</t>
    </rPh>
    <rPh sb="216" eb="218">
      <t>キギョウ</t>
    </rPh>
    <rPh sb="218" eb="219">
      <t>サイ</t>
    </rPh>
    <rPh sb="219" eb="221">
      <t>カリイレ</t>
    </rPh>
    <rPh sb="221" eb="222">
      <t>ガク</t>
    </rPh>
    <rPh sb="225" eb="227">
      <t>ショウカン</t>
    </rPh>
    <rPh sb="233" eb="234">
      <t>ハヤ</t>
    </rPh>
    <rPh sb="240" eb="242">
      <t>ヒリツ</t>
    </rPh>
    <rPh sb="243" eb="244">
      <t>サ</t>
    </rPh>
    <rPh sb="250" eb="252">
      <t>ミコ</t>
    </rPh>
    <rPh sb="260" eb="262">
      <t>ケイヒ</t>
    </rPh>
    <rPh sb="262" eb="264">
      <t>カイシュウ</t>
    </rPh>
    <rPh sb="264" eb="265">
      <t>リツ</t>
    </rPh>
    <rPh sb="267" eb="270">
      <t>ゼンネンド</t>
    </rPh>
    <rPh sb="272" eb="275">
      <t>シヨウリョウ</t>
    </rPh>
    <rPh sb="275" eb="277">
      <t>シュウニュウ</t>
    </rPh>
    <rPh sb="278" eb="280">
      <t>ゲンショウ</t>
    </rPh>
    <rPh sb="286" eb="288">
      <t>オスイ</t>
    </rPh>
    <rPh sb="288" eb="290">
      <t>ショリ</t>
    </rPh>
    <rPh sb="290" eb="291">
      <t>ヒ</t>
    </rPh>
    <rPh sb="292" eb="294">
      <t>ゲンショウ</t>
    </rPh>
    <rPh sb="299" eb="301">
      <t>ヘイセイ</t>
    </rPh>
    <rPh sb="303" eb="305">
      <t>ネンド</t>
    </rPh>
    <rPh sb="316" eb="318">
      <t>ルイジ</t>
    </rPh>
    <rPh sb="318" eb="320">
      <t>ダンタイ</t>
    </rPh>
    <rPh sb="320" eb="323">
      <t>ヘイキンチ</t>
    </rPh>
    <rPh sb="324" eb="326">
      <t>ゼンコク</t>
    </rPh>
    <rPh sb="326" eb="328">
      <t>ヘイキン</t>
    </rPh>
    <rPh sb="339" eb="341">
      <t>オスイ</t>
    </rPh>
    <rPh sb="341" eb="343">
      <t>ショリ</t>
    </rPh>
    <rPh sb="343" eb="345">
      <t>ゲンカ</t>
    </rPh>
    <rPh sb="355" eb="357">
      <t>オスイ</t>
    </rPh>
    <rPh sb="357" eb="359">
      <t>ショリ</t>
    </rPh>
    <rPh sb="359" eb="360">
      <t>ヒ</t>
    </rPh>
    <rPh sb="361" eb="363">
      <t>ゲンショウ</t>
    </rPh>
    <rPh sb="371" eb="378">
      <t>ルイジダンタイヘイキンチ</t>
    </rPh>
    <rPh sb="379" eb="383">
      <t>ゼンコクヘイキン</t>
    </rPh>
    <rPh sb="395" eb="397">
      <t>シセツ</t>
    </rPh>
    <rPh sb="397" eb="399">
      <t>リヨウ</t>
    </rPh>
    <rPh sb="399" eb="400">
      <t>リツ</t>
    </rPh>
    <rPh sb="402" eb="409">
      <t>ルイジダンタイヘイキンチ</t>
    </rPh>
    <rPh sb="410" eb="414">
      <t>ゼンコクヘイキン</t>
    </rPh>
    <rPh sb="415" eb="418">
      <t>ドウテイド</t>
    </rPh>
    <rPh sb="419" eb="421">
      <t>スイイ</t>
    </rPh>
    <rPh sb="429" eb="432">
      <t>スイセンカ</t>
    </rPh>
    <rPh sb="432" eb="433">
      <t>リツ</t>
    </rPh>
    <rPh sb="438" eb="440">
      <t>ゼンゴ</t>
    </rPh>
    <rPh sb="441" eb="443">
      <t>スイイ</t>
    </rPh>
    <rPh sb="445" eb="452">
      <t>ルイジダンタイヘイキンチ</t>
    </rPh>
    <rPh sb="453" eb="457">
      <t>ゼンコクヘイキン</t>
    </rPh>
    <rPh sb="458" eb="460">
      <t>ウワマワ</t>
    </rPh>
    <rPh sb="464" eb="466">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</si>
</sst>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7-49FA-AEE1-4166808C04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8E7-49FA-AEE1-4166808C04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54.69</c:v>
                </c:pt>
                <c:pt idx="1">
                  <c:v>54.9</c:v>
                </c:pt>
                <c:pt idx="2">
                  <c:v>53.94</c:v>
                </c:pt>
                <c:pt idx="3">
                  <c:v>53.56</c:v>
                </c:pt>
                <c:pt idx="4">
                  <c:v>52.47</c:v>
                </c:pt>
              </c:numCache>
            </c:numRef>
          </c:val>
          <c:extLst>
            <c:ext xmlns:c16="http://schemas.microsoft.com/office/drawing/2014/chart" uri="{C3380CC4-5D6E-409C-BE32-E72D297353CC}">
              <c16:uniqueId val="{00000000-1E0D-45DA-AF8B-5DF07F5BDB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E0D-45DA-AF8B-5DF07F5BDB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91.82</c:v>
                </c:pt>
                <c:pt idx="1">
                  <c:v>91.75</c:v>
                </c:pt>
                <c:pt idx="2">
                  <c:v>91.11</c:v>
                </c:pt>
                <c:pt idx="3">
                  <c:v>91.44</c:v>
                </c:pt>
                <c:pt idx="4">
                  <c:v>91.7</c:v>
                </c:pt>
              </c:numCache>
            </c:numRef>
          </c:val>
          <c:extLst>
            <c:ext xmlns:c16="http://schemas.microsoft.com/office/drawing/2014/chart" uri="{C3380CC4-5D6E-409C-BE32-E72D297353CC}">
              <c16:uniqueId val="{00000000-FAA7-4A00-81CD-2D128C1CC5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AA7-4A00-81CD-2D128C1CC5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85.98</c:v>
                </c:pt>
                <c:pt idx="1">
                  <c:v>101.26</c:v>
                </c:pt>
                <c:pt idx="2">
                  <c:v>99.21</c:v>
                </c:pt>
                <c:pt idx="3">
                  <c:v>99.18</c:v>
                </c:pt>
                <c:pt idx="4">
                  <c:v>99.06</c:v>
                </c:pt>
              </c:numCache>
            </c:numRef>
          </c:val>
          <c:extLst>
            <c:ext xmlns:c16="http://schemas.microsoft.com/office/drawing/2014/chart" uri="{C3380CC4-5D6E-409C-BE32-E72D297353CC}">
              <c16:uniqueId val="{00000000-5178-41A4-957D-B2457BA26F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5178-41A4-957D-B2457BA26F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23.59</c:v>
                </c:pt>
                <c:pt idx="1">
                  <c:v>26.82</c:v>
                </c:pt>
                <c:pt idx="2">
                  <c:v>29.84</c:v>
                </c:pt>
                <c:pt idx="3">
                  <c:v>32.76</c:v>
                </c:pt>
                <c:pt idx="4">
                  <c:v>35.619999999999997</c:v>
                </c:pt>
              </c:numCache>
            </c:numRef>
          </c:val>
          <c:extLst>
            <c:ext xmlns:c16="http://schemas.microsoft.com/office/drawing/2014/chart" uri="{C3380CC4-5D6E-409C-BE32-E72D297353CC}">
              <c16:uniqueId val="{00000000-21D2-4131-B6CF-78606FE76B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21D2-4131-B6CF-78606FE76B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8B-42D4-99E3-D0C36958EB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218B-42D4-99E3-D0C36958EB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639.12</c:v>
                </c:pt>
                <c:pt idx="1">
                  <c:v>634.85</c:v>
                </c:pt>
                <c:pt idx="2">
                  <c:v>640.21</c:v>
                </c:pt>
                <c:pt idx="3">
                  <c:v>527.16999999999996</c:v>
                </c:pt>
                <c:pt idx="4">
                  <c:v>532.76</c:v>
                </c:pt>
              </c:numCache>
            </c:numRef>
          </c:val>
          <c:extLst>
            <c:ext xmlns:c16="http://schemas.microsoft.com/office/drawing/2014/chart" uri="{C3380CC4-5D6E-409C-BE32-E72D297353CC}">
              <c16:uniqueId val="{00000000-9220-44D3-89D3-3D362BC1A1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220-44D3-89D3-3D362BC1A1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24.59</c:v>
                </c:pt>
                <c:pt idx="1">
                  <c:v>24.13</c:v>
                </c:pt>
                <c:pt idx="2">
                  <c:v>27.18</c:v>
                </c:pt>
                <c:pt idx="3">
                  <c:v>22.75</c:v>
                </c:pt>
                <c:pt idx="4">
                  <c:v>22.33</c:v>
                </c:pt>
              </c:numCache>
            </c:numRef>
          </c:val>
          <c:extLst>
            <c:ext xmlns:c16="http://schemas.microsoft.com/office/drawing/2014/chart" uri="{C3380CC4-5D6E-409C-BE32-E72D297353CC}">
              <c16:uniqueId val="{00000000-E9B6-418E-801F-A5A0137C4E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E9B6-418E-801F-A5A0137C4E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2698.52</c:v>
                </c:pt>
                <c:pt idx="1">
                  <c:v>2750.93</c:v>
                </c:pt>
                <c:pt idx="2">
                  <c:v>925.52</c:v>
                </c:pt>
                <c:pt idx="3">
                  <c:v>893.75</c:v>
                </c:pt>
                <c:pt idx="4">
                  <c:v>925.45</c:v>
                </c:pt>
              </c:numCache>
            </c:numRef>
          </c:val>
          <c:extLst>
            <c:ext xmlns:c16="http://schemas.microsoft.com/office/drawing/2014/chart" uri="{C3380CC4-5D6E-409C-BE32-E72D297353CC}">
              <c16:uniqueId val="{00000000-115A-4533-95D6-E4BAF831B0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15A-4533-95D6-E4BAF831B0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20.96</c:v>
                </c:pt>
                <c:pt idx="1">
                  <c:v>35.51</c:v>
                </c:pt>
                <c:pt idx="2">
                  <c:v>38.32</c:v>
                </c:pt>
                <c:pt idx="3">
                  <c:v>84.29</c:v>
                </c:pt>
                <c:pt idx="4">
                  <c:v>84.22</c:v>
                </c:pt>
              </c:numCache>
            </c:numRef>
          </c:val>
          <c:extLst>
            <c:ext xmlns:c16="http://schemas.microsoft.com/office/drawing/2014/chart" uri="{C3380CC4-5D6E-409C-BE32-E72D297353CC}">
              <c16:uniqueId val="{00000000-1FFC-4F55-B065-DD91C8F5DD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FFC-4F55-B065-DD91C8F5DD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871.23</c:v>
                </c:pt>
                <c:pt idx="1">
                  <c:v>513.24</c:v>
                </c:pt>
                <c:pt idx="2">
                  <c:v>476.41</c:v>
                </c:pt>
                <c:pt idx="3">
                  <c:v>216.23</c:v>
                </c:pt>
                <c:pt idx="4">
                  <c:v>217.1</c:v>
                </c:pt>
              </c:numCache>
            </c:numRef>
          </c:val>
          <c:extLst>
            <c:ext xmlns:c16="http://schemas.microsoft.com/office/drawing/2014/chart" uri="{C3380CC4-5D6E-409C-BE32-E72D297353CC}">
              <c16:uniqueId val="{00000000-5320-4F99-809C-BD82030275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320-4F99-809C-BD82030275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西脇市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40867</v>
      </c>
      <c r="AM8" s="68"/>
      <c r="AN8" s="68"/>
      <c r="AO8" s="68"/>
      <c r="AP8" s="68"/>
      <c r="AQ8" s="68"/>
      <c r="AR8" s="68"/>
      <c r="AS8" s="68"/>
      <c r="AT8" s="67">
        <f>データ!T6</f>
        <v>132.44</v>
      </c>
      <c r="AU8" s="67"/>
      <c r="AV8" s="67"/>
      <c r="AW8" s="67"/>
      <c r="AX8" s="67"/>
      <c r="AY8" s="67"/>
      <c r="AZ8" s="67"/>
      <c r="BA8" s="67"/>
      <c r="BB8" s="67">
        <f>データ!U6</f>
        <v>308.57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51.11</v>
      </c>
      <c r="J10" s="67"/>
      <c r="K10" s="67"/>
      <c r="L10" s="67"/>
      <c r="M10" s="67"/>
      <c r="N10" s="67"/>
      <c r="O10" s="67"/>
      <c r="P10" s="67">
        <f>データ!P6</f>
        <v>15.58</v>
      </c>
      <c r="Q10" s="67"/>
      <c r="R10" s="67"/>
      <c r="S10" s="67"/>
      <c r="T10" s="67"/>
      <c r="U10" s="67"/>
      <c r="V10" s="67"/>
      <c r="W10" s="67">
        <f>データ!Q6</f>
        <v>94.14</v>
      </c>
      <c r="X10" s="67"/>
      <c r="Y10" s="67"/>
      <c r="Z10" s="67"/>
      <c r="AA10" s="67"/>
      <c r="AB10" s="67"/>
      <c r="AC10" s="67"/>
      <c r="AD10" s="68">
        <f>データ!R6</f>
        <v>3564</v>
      </c>
      <c r="AE10" s="68"/>
      <c r="AF10" s="68"/>
      <c r="AG10" s="68"/>
      <c r="AH10" s="68"/>
      <c r="AI10" s="68"/>
      <c r="AJ10" s="68"/>
      <c r="AK10" s="2"/>
      <c r="AL10" s="68">
        <f>データ!V6</f>
        <v>6340</v>
      </c>
      <c r="AM10" s="68"/>
      <c r="AN10" s="68"/>
      <c r="AO10" s="68"/>
      <c r="AP10" s="68"/>
      <c r="AQ10" s="68"/>
      <c r="AR10" s="68"/>
      <c r="AS10" s="68"/>
      <c r="AT10" s="67">
        <f>データ!W6</f>
        <v>2.15</v>
      </c>
      <c r="AU10" s="67"/>
      <c r="AV10" s="67"/>
      <c r="AW10" s="67"/>
      <c r="AX10" s="67"/>
      <c r="AY10" s="67"/>
      <c r="AZ10" s="67"/>
      <c r="BA10" s="67"/>
      <c r="BB10" s="67">
        <f>データ!X6</f>
        <v>2948.84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AKxPI8G+STK8ao7UHWxGjQwDO+0yEySutvbmeoMr1Y1/5M/f+ZRBLAAxoqPnRwz/Wt193uxJB9kHh7xMPMLBTw==" saltValue="yP/XkiSWAxqAOqlJ0vhn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282138</v>
      </c>
      <c r="D6" s="33">
        <f t="shared" si="3"/>
        <v>46</v>
      </c>
      <c r="E6" s="33">
        <f t="shared" si="3"/>
        <v>17</v>
      </c>
      <c r="F6" s="33">
        <f t="shared" si="3"/>
        <v>5</v>
      </c>
      <c r="G6" s="33">
        <f t="shared" si="3"/>
        <v>0</v>
      </c>
      <c r="H6" s="33" t="str">
        <f t="shared" si="3"/>
        <v>兵庫県　西脇市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51.11</v>
      </c>
      <c r="P6" s="34">
        <f t="shared" si="3"/>
        <v>15.58</v>
      </c>
      <c r="Q6" s="34">
        <f t="shared" si="3"/>
        <v>94.14</v>
      </c>
      <c r="R6" s="34">
        <f t="shared" si="3"/>
        <v>3564</v>
      </c>
      <c r="S6" s="34">
        <f t="shared" si="3"/>
        <v>40867</v>
      </c>
      <c r="T6" s="34">
        <f t="shared" si="3"/>
        <v>132.44</v>
      </c>
      <c r="U6" s="34">
        <f t="shared" si="3"/>
        <v>308.57</v>
      </c>
      <c r="V6" s="34">
        <f t="shared" si="3"/>
        <v>6340</v>
      </c>
      <c r="W6" s="34">
        <f t="shared" si="3"/>
        <v>2.15</v>
      </c>
      <c r="X6" s="34">
        <f t="shared" si="3"/>
        <v>2948.84</v>
      </c>
      <c r="Y6" s="35">
        <f>IF(Y7="",NA(),Y7)</f>
        <v>85.98</v>
      </c>
      <c r="Z6" s="35">
        <f t="shared" ref="Z6:AH6" si="4">IF(Z7="",NA(),Z7)</f>
        <v>101.26</v>
      </c>
      <c r="AA6" s="35">
        <f t="shared" si="4"/>
        <v>99.21</v>
      </c>
      <c r="AB6" s="35">
        <f t="shared" si="4"/>
        <v>99.18</v>
      </c>
      <c r="AC6" s="35">
        <f t="shared" si="4"/>
        <v>99.06</v>
      </c>
      <c r="AD6" s="35">
        <f t="shared" si="4"/>
        <v>97.53</v>
      </c>
      <c r="AE6" s="35">
        <f t="shared" si="4"/>
        <v>99.64</v>
      </c>
      <c r="AF6" s="35">
        <f t="shared" si="4"/>
        <v>99.66</v>
      </c>
      <c r="AG6" s="35">
        <f t="shared" si="4"/>
        <v>100.95</v>
      </c>
      <c r="AH6" s="35">
        <f t="shared" si="4"/>
        <v>101.77</v>
      </c>
      <c r="AI6" s="34" t="str">
        <f>IF(AI7="","",IF(AI7="-","【-】","【"&amp;SUBSTITUTE(TEXT(AI7,"#,##0.00"),"-","△")&amp;"】"))</f>
        <v>【101.60】</v>
      </c>
      <c r="AJ6" s="35">
        <f>IF(AJ7="",NA(),AJ7)</f>
        <v>639.12</v>
      </c>
      <c r="AK6" s="35">
        <f t="shared" ref="AK6:AS6" si="5">IF(AK7="",NA(),AK7)</f>
        <v>634.85</v>
      </c>
      <c r="AL6" s="35">
        <f t="shared" si="5"/>
        <v>640.21</v>
      </c>
      <c r="AM6" s="35">
        <f t="shared" si="5"/>
        <v>527.16999999999996</v>
      </c>
      <c r="AN6" s="35">
        <f t="shared" si="5"/>
        <v>532.76</v>
      </c>
      <c r="AO6" s="35">
        <f t="shared" si="5"/>
        <v>223.09</v>
      </c>
      <c r="AP6" s="35">
        <f t="shared" si="5"/>
        <v>214.61</v>
      </c>
      <c r="AQ6" s="35">
        <f t="shared" si="5"/>
        <v>225.39</v>
      </c>
      <c r="AR6" s="35">
        <f t="shared" si="5"/>
        <v>224.04</v>
      </c>
      <c r="AS6" s="35">
        <f t="shared" si="5"/>
        <v>227.4</v>
      </c>
      <c r="AT6" s="34" t="str">
        <f>IF(AT7="","",IF(AT7="-","【-】","【"&amp;SUBSTITUTE(TEXT(AT7,"#,##0.00"),"-","△")&amp;"】"))</f>
        <v>【195.44】</v>
      </c>
      <c r="AU6" s="35">
        <f>IF(AU7="",NA(),AU7)</f>
        <v>24.59</v>
      </c>
      <c r="AV6" s="35">
        <f t="shared" ref="AV6:BD6" si="6">IF(AV7="",NA(),AV7)</f>
        <v>24.13</v>
      </c>
      <c r="AW6" s="35">
        <f t="shared" si="6"/>
        <v>27.18</v>
      </c>
      <c r="AX6" s="35">
        <f t="shared" si="6"/>
        <v>22.75</v>
      </c>
      <c r="AY6" s="35">
        <f t="shared" si="6"/>
        <v>22.33</v>
      </c>
      <c r="AZ6" s="35">
        <f t="shared" si="6"/>
        <v>33.03</v>
      </c>
      <c r="BA6" s="35">
        <f t="shared" si="6"/>
        <v>29.45</v>
      </c>
      <c r="BB6" s="35">
        <f t="shared" si="6"/>
        <v>31.84</v>
      </c>
      <c r="BC6" s="35">
        <f t="shared" si="6"/>
        <v>29.91</v>
      </c>
      <c r="BD6" s="35">
        <f t="shared" si="6"/>
        <v>29.54</v>
      </c>
      <c r="BE6" s="34" t="str">
        <f>IF(BE7="","",IF(BE7="-","【-】","【"&amp;SUBSTITUTE(TEXT(BE7,"#,##0.00"),"-","△")&amp;"】"))</f>
        <v>【34.27】</v>
      </c>
      <c r="BF6" s="35">
        <f>IF(BF7="",NA(),BF7)</f>
        <v>2698.52</v>
      </c>
      <c r="BG6" s="35">
        <f t="shared" ref="BG6:BO6" si="7">IF(BG7="",NA(),BG7)</f>
        <v>2750.93</v>
      </c>
      <c r="BH6" s="35">
        <f t="shared" si="7"/>
        <v>925.52</v>
      </c>
      <c r="BI6" s="35">
        <f t="shared" si="7"/>
        <v>893.75</v>
      </c>
      <c r="BJ6" s="35">
        <f t="shared" si="7"/>
        <v>925.45</v>
      </c>
      <c r="BK6" s="35">
        <f t="shared" si="7"/>
        <v>1044.8</v>
      </c>
      <c r="BL6" s="35">
        <f t="shared" si="7"/>
        <v>1081.8</v>
      </c>
      <c r="BM6" s="35">
        <f t="shared" si="7"/>
        <v>974.93</v>
      </c>
      <c r="BN6" s="35">
        <f t="shared" si="7"/>
        <v>855.8</v>
      </c>
      <c r="BO6" s="35">
        <f t="shared" si="7"/>
        <v>789.46</v>
      </c>
      <c r="BP6" s="34" t="str">
        <f>IF(BP7="","",IF(BP7="-","【-】","【"&amp;SUBSTITUTE(TEXT(BP7,"#,##0.00"),"-","△")&amp;"】"))</f>
        <v>【747.76】</v>
      </c>
      <c r="BQ6" s="35">
        <f>IF(BQ7="",NA(),BQ7)</f>
        <v>20.96</v>
      </c>
      <c r="BR6" s="35">
        <f t="shared" ref="BR6:BZ6" si="8">IF(BR7="",NA(),BR7)</f>
        <v>35.51</v>
      </c>
      <c r="BS6" s="35">
        <f t="shared" si="8"/>
        <v>38.32</v>
      </c>
      <c r="BT6" s="35">
        <f t="shared" si="8"/>
        <v>84.29</v>
      </c>
      <c r="BU6" s="35">
        <f t="shared" si="8"/>
        <v>84.22</v>
      </c>
      <c r="BV6" s="35">
        <f t="shared" si="8"/>
        <v>50.82</v>
      </c>
      <c r="BW6" s="35">
        <f t="shared" si="8"/>
        <v>52.19</v>
      </c>
      <c r="BX6" s="35">
        <f t="shared" si="8"/>
        <v>55.32</v>
      </c>
      <c r="BY6" s="35">
        <f t="shared" si="8"/>
        <v>59.8</v>
      </c>
      <c r="BZ6" s="35">
        <f t="shared" si="8"/>
        <v>57.77</v>
      </c>
      <c r="CA6" s="34" t="str">
        <f>IF(CA7="","",IF(CA7="-","【-】","【"&amp;SUBSTITUTE(TEXT(CA7,"#,##0.00"),"-","△")&amp;"】"))</f>
        <v>【59.51】</v>
      </c>
      <c r="CB6" s="35">
        <f>IF(CB7="",NA(),CB7)</f>
        <v>871.23</v>
      </c>
      <c r="CC6" s="35">
        <f t="shared" ref="CC6:CK6" si="9">IF(CC7="",NA(),CC7)</f>
        <v>513.24</v>
      </c>
      <c r="CD6" s="35">
        <f t="shared" si="9"/>
        <v>476.41</v>
      </c>
      <c r="CE6" s="35">
        <f t="shared" si="9"/>
        <v>216.23</v>
      </c>
      <c r="CF6" s="35">
        <f t="shared" si="9"/>
        <v>217.1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54.69</v>
      </c>
      <c r="CN6" s="35">
        <f t="shared" ref="CN6:CV6" si="10">IF(CN7="",NA(),CN7)</f>
        <v>54.9</v>
      </c>
      <c r="CO6" s="35">
        <f t="shared" si="10"/>
        <v>53.94</v>
      </c>
      <c r="CP6" s="35">
        <f t="shared" si="10"/>
        <v>53.56</v>
      </c>
      <c r="CQ6" s="35">
        <f t="shared" si="10"/>
        <v>52.47</v>
      </c>
      <c r="CR6" s="35">
        <f t="shared" si="10"/>
        <v>53.24</v>
      </c>
      <c r="CS6" s="35">
        <f t="shared" si="10"/>
        <v>52.31</v>
      </c>
      <c r="CT6" s="35">
        <f t="shared" si="10"/>
        <v>60.65</v>
      </c>
      <c r="CU6" s="35">
        <f t="shared" si="10"/>
        <v>51.75</v>
      </c>
      <c r="CV6" s="35">
        <f t="shared" si="10"/>
        <v>50.68</v>
      </c>
      <c r="CW6" s="34" t="str">
        <f>IF(CW7="","",IF(CW7="-","【-】","【"&amp;SUBSTITUTE(TEXT(CW7,"#,##0.00"),"-","△")&amp;"】"))</f>
        <v>【52.23】</v>
      </c>
      <c r="CX6" s="35">
        <f>IF(CX7="",NA(),CX7)</f>
        <v>91.82</v>
      </c>
      <c r="CY6" s="35">
        <f t="shared" ref="CY6:DG6" si="11">IF(CY7="",NA(),CY7)</f>
        <v>91.75</v>
      </c>
      <c r="CZ6" s="35">
        <f t="shared" si="11"/>
        <v>91.11</v>
      </c>
      <c r="DA6" s="35">
        <f t="shared" si="11"/>
        <v>91.44</v>
      </c>
      <c r="DB6" s="35">
        <f t="shared" si="11"/>
        <v>91.7</v>
      </c>
      <c r="DC6" s="35">
        <f t="shared" si="11"/>
        <v>84.07</v>
      </c>
      <c r="DD6" s="35">
        <f t="shared" si="11"/>
        <v>84.32</v>
      </c>
      <c r="DE6" s="35">
        <f t="shared" si="11"/>
        <v>84.58</v>
      </c>
      <c r="DF6" s="35">
        <f t="shared" si="11"/>
        <v>84.84</v>
      </c>
      <c r="DG6" s="35">
        <f t="shared" si="11"/>
        <v>84.86</v>
      </c>
      <c r="DH6" s="34" t="str">
        <f>IF(DH7="","",IF(DH7="-","【-】","【"&amp;SUBSTITUTE(TEXT(DH7,"#,##0.00"),"-","△")&amp;"】"))</f>
        <v>【85.82】</v>
      </c>
      <c r="DI6" s="35">
        <f>IF(DI7="",NA(),DI7)</f>
        <v>23.59</v>
      </c>
      <c r="DJ6" s="35">
        <f t="shared" ref="DJ6:DR6" si="12">IF(DJ7="",NA(),DJ7)</f>
        <v>26.82</v>
      </c>
      <c r="DK6" s="35">
        <f t="shared" si="12"/>
        <v>29.84</v>
      </c>
      <c r="DL6" s="35">
        <f t="shared" si="12"/>
        <v>32.76</v>
      </c>
      <c r="DM6" s="35">
        <f t="shared" si="12"/>
        <v>35.619999999999997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282138</v>
      </c>
      <c r="D7" s="37">
        <v>46</v>
      </c>
      <c r="E7" s="37">
        <v>17</v>
      </c>
      <c r="F7" s="37">
        <v>5</v>
      </c>
      <c r="G7" s="37">
        <v>0</v>
      </c>
      <c r="H7" s="37" t="s">
        <v>96</v>
      </c>
      <c r="I7" s="37" t="s">
        <v>97</v>
      </c>
      <c r="J7" s="37" t="s">
        <v>98</v>
      </c>
      <c r="K7" s="37" t="s">
        <v>99</v>
      </c>
      <c r="L7" s="37" t="s">
        <v>100</v>
      </c>
      <c r="M7" s="37" t="s">
        <v>101</v>
      </c>
      <c r="N7" s="38" t="s">
        <v>102</v>
      </c>
      <c r="O7" s="38">
        <v>51.11</v>
      </c>
      <c r="P7" s="38">
        <v>15.58</v>
      </c>
      <c r="Q7" s="38">
        <v>94.14</v>
      </c>
      <c r="R7" s="38">
        <v>3564</v>
      </c>
      <c r="S7" s="38">
        <v>40867</v>
      </c>
      <c r="T7" s="38">
        <v>132.44</v>
      </c>
      <c r="U7" s="38">
        <v>308.57</v>
      </c>
      <c r="V7" s="38">
        <v>6340</v>
      </c>
      <c r="W7" s="38">
        <v>2.15</v>
      </c>
      <c r="X7" s="38">
        <v>2948.84</v>
      </c>
      <c r="Y7" s="38">
        <v>85.98</v>
      </c>
      <c r="Z7" s="38">
        <v>101.26</v>
      </c>
      <c r="AA7" s="38">
        <v>99.21</v>
      </c>
      <c r="AB7" s="38">
        <v>99.18</v>
      </c>
      <c r="AC7" s="38">
        <v>99.06</v>
      </c>
      <c r="AD7" s="38">
        <v>97.53</v>
      </c>
      <c r="AE7" s="38">
        <v>99.64</v>
      </c>
      <c r="AF7" s="38">
        <v>99.66</v>
      </c>
      <c r="AG7" s="38">
        <v>100.95</v>
      </c>
      <c r="AH7" s="38">
        <v>101.77</v>
      </c>
      <c r="AI7" s="38">
        <v>101.6</v>
      </c>
      <c r="AJ7" s="38">
        <v>639.12</v>
      </c>
      <c r="AK7" s="38">
        <v>634.85</v>
      </c>
      <c r="AL7" s="38">
        <v>640.21</v>
      </c>
      <c r="AM7" s="38">
        <v>527.16999999999996</v>
      </c>
      <c r="AN7" s="38">
        <v>532.76</v>
      </c>
      <c r="AO7" s="38">
        <v>223.09</v>
      </c>
      <c r="AP7" s="38">
        <v>214.61</v>
      </c>
      <c r="AQ7" s="38">
        <v>225.39</v>
      </c>
      <c r="AR7" s="38">
        <v>224.04</v>
      </c>
      <c r="AS7" s="38">
        <v>227.4</v>
      </c>
      <c r="AT7" s="38">
        <v>195.44</v>
      </c>
      <c r="AU7" s="38">
        <v>24.59</v>
      </c>
      <c r="AV7" s="38">
        <v>24.13</v>
      </c>
      <c r="AW7" s="38">
        <v>27.18</v>
      </c>
      <c r="AX7" s="38">
        <v>22.75</v>
      </c>
      <c r="AY7" s="38">
        <v>22.33</v>
      </c>
      <c r="AZ7" s="38">
        <v>33.03</v>
      </c>
      <c r="BA7" s="38">
        <v>29.45</v>
      </c>
      <c r="BB7" s="38">
        <v>31.84</v>
      </c>
      <c r="BC7" s="38">
        <v>29.91</v>
      </c>
      <c r="BD7" s="38">
        <v>29.54</v>
      </c>
      <c r="BE7" s="38">
        <v>34.270000000000003</v>
      </c>
      <c r="BF7" s="38">
        <v>2698.52</v>
      </c>
      <c r="BG7" s="38">
        <v>2750.93</v>
      </c>
      <c r="BH7" s="38">
        <v>925.52</v>
      </c>
      <c r="BI7" s="38">
        <v>893.75</v>
      </c>
      <c r="BJ7" s="38">
        <v>925.45</v>
      </c>
      <c r="BK7" s="38">
        <v>1044.8</v>
      </c>
      <c r="BL7" s="38">
        <v>1081.8</v>
      </c>
      <c r="BM7" s="38">
        <v>974.93</v>
      </c>
      <c r="BN7" s="38">
        <v>855.8</v>
      </c>
      <c r="BO7" s="38">
        <v>789.46</v>
      </c>
      <c r="BP7" s="38">
        <v>747.76</v>
      </c>
      <c r="BQ7" s="38">
        <v>20.96</v>
      </c>
      <c r="BR7" s="38">
        <v>35.51</v>
      </c>
      <c r="BS7" s="38">
        <v>38.32</v>
      </c>
      <c r="BT7" s="38">
        <v>84.29</v>
      </c>
      <c r="BU7" s="38">
        <v>84.22</v>
      </c>
      <c r="BV7" s="38">
        <v>50.82</v>
      </c>
      <c r="BW7" s="38">
        <v>52.19</v>
      </c>
      <c r="BX7" s="38">
        <v>55.32</v>
      </c>
      <c r="BY7" s="38">
        <v>59.8</v>
      </c>
      <c r="BZ7" s="38">
        <v>57.77</v>
      </c>
      <c r="CA7" s="38">
        <v>59.51</v>
      </c>
      <c r="CB7" s="38">
        <v>871.23</v>
      </c>
      <c r="CC7" s="38">
        <v>513.24</v>
      </c>
      <c r="CD7" s="38">
        <v>476.41</v>
      </c>
      <c r="CE7" s="38">
        <v>216.23</v>
      </c>
      <c r="CF7" s="38">
        <v>217.1</v>
      </c>
      <c r="CG7" s="38">
        <v>300.52</v>
      </c>
      <c r="CH7" s="38">
        <v>296.14</v>
      </c>
      <c r="CI7" s="38">
        <v>283.17</v>
      </c>
      <c r="CJ7" s="38">
        <v>263.76</v>
      </c>
      <c r="CK7" s="38">
        <v>274.35000000000002</v>
      </c>
      <c r="CL7" s="38">
        <v>261.45999999999998</v>
      </c>
      <c r="CM7" s="38">
        <v>54.69</v>
      </c>
      <c r="CN7" s="38">
        <v>54.9</v>
      </c>
      <c r="CO7" s="38">
        <v>53.94</v>
      </c>
      <c r="CP7" s="38">
        <v>53.56</v>
      </c>
      <c r="CQ7" s="38">
        <v>52.47</v>
      </c>
      <c r="CR7" s="38">
        <v>53.24</v>
      </c>
      <c r="CS7" s="38">
        <v>52.31</v>
      </c>
      <c r="CT7" s="38">
        <v>60.65</v>
      </c>
      <c r="CU7" s="38">
        <v>51.75</v>
      </c>
      <c r="CV7" s="38">
        <v>50.68</v>
      </c>
      <c r="CW7" s="38">
        <v>52.23</v>
      </c>
      <c r="CX7" s="38">
        <v>91.82</v>
      </c>
      <c r="CY7" s="38">
        <v>91.75</v>
      </c>
      <c r="CZ7" s="38">
        <v>91.11</v>
      </c>
      <c r="DA7" s="38">
        <v>91.44</v>
      </c>
      <c r="DB7" s="38">
        <v>91.7</v>
      </c>
      <c r="DC7" s="38">
        <v>84.07</v>
      </c>
      <c r="DD7" s="38">
        <v>84.32</v>
      </c>
      <c r="DE7" s="38">
        <v>84.58</v>
      </c>
      <c r="DF7" s="38">
        <v>84.84</v>
      </c>
      <c r="DG7" s="38">
        <v>84.86</v>
      </c>
      <c r="DH7" s="38">
        <v>85.82</v>
      </c>
      <c r="DI7" s="38">
        <v>23.59</v>
      </c>
      <c r="DJ7" s="38">
        <v>26.82</v>
      </c>
      <c r="DK7" s="38">
        <v>29.84</v>
      </c>
      <c r="DL7" s="38">
        <v>32.76</v>
      </c>
      <c r="DM7" s="38">
        <v>35.619999999999997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2019-12-05T04:54:32Z</dcterms:created>
  <dcterms:modified xsi:type="dcterms:W3CDTF">2020-01-24T06:48:06Z</dcterms:modified>
  <cp:category/>
</cp:coreProperties>
</file>