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1_各担当フォルダ\55_建設水道部\10_経営管理課\02 上下水道事業\00 経営管理課共有\035 照会調査\調査、報告\公営企業経営比較分析表\R1経営比較分析表\"/>
    </mc:Choice>
  </mc:AlternateContent>
  <workbookProtection workbookAlgorithmName="SHA-512" workbookHashValue="S/VYHAa3ZURkSkn5sO12qnk/JZS+qyKWPTHyKOuQ2XGuBYWXiB4iY4SH3cCR74KITn7ShusMUmfyHKUYnR93JA==" workbookSaltValue="NZXBlI/NHy0ZASMoBfHjf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<sst xmlns="http://schemas.openxmlformats.org/spreadsheetml/2006/main" count="228" uniqueCount="110">
  <si>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</si>
  <si>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</si>
  <si>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</si>
  <si>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</si>
  <si>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</si>
  <si>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</si>
  <si>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</si>
  <si>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</si>
  <si>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</si>
  <si>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</si>
  <si>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</si>
  <si>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</si>
  <si>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</si>
  <si>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</si>
  <si>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</si>
  <si>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</si>
  <si>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</si>
  <si>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</si>
  <si>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</si>
  <si>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</si>
  <si>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</si>
  <si>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</si>
  <si>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</si>
  <si>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</si>
  <si>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</si>
  <si>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</si>
  <si>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</si>
  <si>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</si>
  <si>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</si>
  <si>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</si>
  <si>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</si>
  <si>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</si>
  <si>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</si>
  <si>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</si>
  <si>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</si>
  <si>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</si>
  <si>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</si>
  <si>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</si>
  <si>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</si>
  <si>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</si>
  <si>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</si>
  <si>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</si>
  <si>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</si>
  <si>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</si>
  <si>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</si>
  <si>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</si>
  <si>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</si>
  <si>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</si>
  <si>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</si>
  <si>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</si>
  <si>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</si>
  <si>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</si>
  <si>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</si>
  <si>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</si>
  <si>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</si>
  <si>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</si>
  <si>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</si>
  <si>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</si>
  <si>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</si>
  <si>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</si>
  <si>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</si>
  <si>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</si>
  <si>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</si>
  <si>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</si>
  <si>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</si>
  <si>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</si>
  <si>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</si>
  <si>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</si>
  <si>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</si>
  <si>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</si>
  <si>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</si>
  <si>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</si>
  <si>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</si>
  <si>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</si>
  <si>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</si>
  <si>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</si>
  <si>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</si>
  <si>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</si>
  <si>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</si>
  <si>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</si>
  <si>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</si>
  <si>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</si>
  <si>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</si>
  <si>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</si>
  <si>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</si>
  <si>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</si>
  <si>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</si>
  <si>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</si>
  <si>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</si>
  <si>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</si>
  <si>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</si>
  <si>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</si>
  <si>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</si>
  <si>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</si>
  <si>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</si>
  <si>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西脇市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</si>
  <si>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</si>
  <si>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</si>
  <si>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</si>
  <si>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</si>
  <si>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</si>
  <si>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</si>
  <si>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</si>
  <si>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</si>
  <si>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</si>
  <si>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</si>
  <si>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</si>
  <si>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①有形固定資産減価償却率は、年々上昇していますが、類似団体や全国平均よりは低い状況であります。
②③法定耐用年数を超えた管渠はありませんので、管渠老朽化率及び管渠改善率は０であります。</t>
    <rPh sb="1" eb="3">
      <t>ユウケイ</t>
    </rPh>
    <rPh sb="3" eb="5">
      <t>コテイ</t>
    </rPh>
    <rPh sb="5" eb="7">
      <t>シサン</t>
    </rPh>
    <rPh sb="7" eb="9">
      <t>ゲンカ</t>
    </rPh>
    <rPh sb="9" eb="11">
      <t>ショウキャク</t>
    </rPh>
    <rPh sb="11" eb="12">
      <t>リツ</t>
    </rPh>
    <rPh sb="14" eb="16">
      <t>ネンネン</t>
    </rPh>
    <rPh sb="16" eb="18">
      <t>ジョウショウ</t>
    </rPh>
    <rPh sb="25" eb="27">
      <t>ルイジ</t>
    </rPh>
    <rPh sb="27" eb="29">
      <t>ダンタイ</t>
    </rPh>
    <rPh sb="30" eb="32">
      <t>ゼンコク</t>
    </rPh>
    <rPh sb="32" eb="34">
      <t>ヘイキン</t>
    </rPh>
    <rPh sb="37" eb="38">
      <t>ヒク</t>
    </rPh>
    <rPh sb="39" eb="41">
      <t>ジョウキョウ</t>
    </rPh>
    <rPh sb="50" eb="52">
      <t>ホウテイ</t>
    </rPh>
    <rPh sb="52" eb="54">
      <t>タイヨウ</t>
    </rPh>
    <rPh sb="54" eb="56">
      <t>ネンスウ</t>
    </rPh>
    <rPh sb="57" eb="58">
      <t>コ</t>
    </rPh>
    <rPh sb="60" eb="62">
      <t>カンキョ</t>
    </rPh>
    <rPh sb="71" eb="73">
      <t>カンキョ</t>
    </rPh>
    <rPh sb="73" eb="76">
      <t>ロウキュウカ</t>
    </rPh>
    <rPh sb="76" eb="77">
      <t>リツ</t>
    </rPh>
    <rPh sb="77" eb="78">
      <t>オヨ</t>
    </rPh>
    <rPh sb="79" eb="81">
      <t>カンキョ</t>
    </rPh>
    <rPh sb="81" eb="83">
      <t>カイゼン</t>
    </rPh>
    <rPh sb="83" eb="84">
      <t>リツ</t>
    </rPh>
    <phoneticPr fontId="15"/>
  </si>
  <si>
    <t>　公共下水道事業は、旧西脇市区域の市街化区域を中心とした集落を対象に、加古川上流流域下水道として整備され、平成６年６月６日に供用開始し、下水道普及率はほぼ100％となっています。
　しかし、人口減少や節水意識の向上などにより、使用料収入が減少する中で、流域下水道施設建設負担金や維持管理負担金を支払う必要があります。
　そのため、使用料収入の増収につながる水洗化率の向上を図るとともに、平成29年１月に策定した「下水道事業経営戦略」に基づき、維持管理費の更なる削減に努め、経営基盤を強化していきたいと考えています。</t>
    <rPh sb="1" eb="6">
      <t>コウキョウゲスイドウ</t>
    </rPh>
    <rPh sb="6" eb="8">
      <t>ジギョウ</t>
    </rPh>
    <rPh sb="10" eb="11">
      <t>キュウ</t>
    </rPh>
    <rPh sb="11" eb="14">
      <t>ニシワキシ</t>
    </rPh>
    <rPh sb="14" eb="16">
      <t>クイキ</t>
    </rPh>
    <rPh sb="17" eb="20">
      <t>シガイカ</t>
    </rPh>
    <rPh sb="20" eb="22">
      <t>クイキ</t>
    </rPh>
    <rPh sb="23" eb="25">
      <t>チュウシン</t>
    </rPh>
    <rPh sb="28" eb="30">
      <t>シュウラク</t>
    </rPh>
    <rPh sb="31" eb="33">
      <t>タイショウ</t>
    </rPh>
    <rPh sb="35" eb="38">
      <t>カコガワ</t>
    </rPh>
    <rPh sb="38" eb="40">
      <t>ジョウリュウ</t>
    </rPh>
    <rPh sb="40" eb="42">
      <t>リュウイキ</t>
    </rPh>
    <rPh sb="42" eb="45">
      <t>ゲスイドウ</t>
    </rPh>
    <rPh sb="48" eb="50">
      <t>セイビ</t>
    </rPh>
    <rPh sb="53" eb="55">
      <t>ヘイセイ</t>
    </rPh>
    <rPh sb="56" eb="57">
      <t>ネン</t>
    </rPh>
    <rPh sb="58" eb="59">
      <t>ガツ</t>
    </rPh>
    <rPh sb="60" eb="61">
      <t>ニチ</t>
    </rPh>
    <rPh sb="62" eb="64">
      <t>キョウヨウ</t>
    </rPh>
    <rPh sb="64" eb="66">
      <t>カイシ</t>
    </rPh>
    <rPh sb="68" eb="71">
      <t>ゲスイドウ</t>
    </rPh>
    <rPh sb="71" eb="73">
      <t>フキュウ</t>
    </rPh>
    <rPh sb="73" eb="74">
      <t>リツ</t>
    </rPh>
    <rPh sb="95" eb="97">
      <t>ジンコウ</t>
    </rPh>
    <rPh sb="97" eb="99">
      <t>ゲンショウ</t>
    </rPh>
    <rPh sb="100" eb="102">
      <t>セッスイ</t>
    </rPh>
    <rPh sb="102" eb="104">
      <t>イシキ</t>
    </rPh>
    <rPh sb="105" eb="107">
      <t>コウジョウ</t>
    </rPh>
    <rPh sb="113" eb="116">
      <t>シヨウリョウ</t>
    </rPh>
    <rPh sb="116" eb="118">
      <t>シュウニュウ</t>
    </rPh>
    <rPh sb="119" eb="121">
      <t>ゲンショウ</t>
    </rPh>
    <rPh sb="123" eb="124">
      <t>ナカ</t>
    </rPh>
    <rPh sb="126" eb="128">
      <t>リュウイキ</t>
    </rPh>
    <rPh sb="128" eb="131">
      <t>ゲスイドウ</t>
    </rPh>
    <rPh sb="131" eb="133">
      <t>シセツ</t>
    </rPh>
    <rPh sb="133" eb="135">
      <t>ケンセツ</t>
    </rPh>
    <rPh sb="135" eb="138">
      <t>フタンキン</t>
    </rPh>
    <rPh sb="139" eb="141">
      <t>イジ</t>
    </rPh>
    <rPh sb="141" eb="143">
      <t>カンリ</t>
    </rPh>
    <rPh sb="143" eb="146">
      <t>フタンキン</t>
    </rPh>
    <rPh sb="147" eb="149">
      <t>シハラ</t>
    </rPh>
    <rPh sb="150" eb="152">
      <t>ヒツヨウ</t>
    </rPh>
    <rPh sb="165" eb="168">
      <t>シヨウリョウ</t>
    </rPh>
    <rPh sb="168" eb="170">
      <t>シュウニュウ</t>
    </rPh>
    <rPh sb="171" eb="173">
      <t>ゾウシュウ</t>
    </rPh>
    <rPh sb="178" eb="181">
      <t>スイセンカ</t>
    </rPh>
    <rPh sb="181" eb="182">
      <t>リツ</t>
    </rPh>
    <rPh sb="183" eb="185">
      <t>コウジョウ</t>
    </rPh>
    <rPh sb="186" eb="187">
      <t>ハカ</t>
    </rPh>
    <rPh sb="193" eb="195">
      <t>ヘイセイ</t>
    </rPh>
    <rPh sb="197" eb="198">
      <t>ネン</t>
    </rPh>
    <rPh sb="199" eb="200">
      <t>ガツ</t>
    </rPh>
    <rPh sb="201" eb="203">
      <t>サクテイ</t>
    </rPh>
    <rPh sb="206" eb="209">
      <t>ゲスイドウ</t>
    </rPh>
    <rPh sb="209" eb="211">
      <t>ジギョウ</t>
    </rPh>
    <rPh sb="211" eb="213">
      <t>ケイエイ</t>
    </rPh>
    <rPh sb="213" eb="215">
      <t>センリャク</t>
    </rPh>
    <rPh sb="217" eb="218">
      <t>モト</t>
    </rPh>
    <rPh sb="221" eb="223">
      <t>イジ</t>
    </rPh>
    <rPh sb="223" eb="226">
      <t>カンリヒ</t>
    </rPh>
    <rPh sb="227" eb="228">
      <t>サラ</t>
    </rPh>
    <rPh sb="230" eb="232">
      <t>サクゲン</t>
    </rPh>
    <rPh sb="233" eb="234">
      <t>ツト</t>
    </rPh>
    <rPh sb="236" eb="238">
      <t>ケイエイ</t>
    </rPh>
    <rPh sb="238" eb="240">
      <t>キバン</t>
    </rPh>
    <rPh sb="241" eb="243">
      <t>キョウカ</t>
    </rPh>
    <rPh sb="250" eb="251">
      <t>カンガ</t>
    </rPh>
    <phoneticPr fontId="15"/>
  </si>
  <si>
    <t>①経常収支比率は、100％をわずかに下回っています。安定した経営を維持するためには、更なる費用削減が必要となっています。
②累積欠損金は発生していません。また、使用料収入は昨年度より減少しています。
③流動比率は、余剰資金を保有していないため、全国平均を下回っています。
④企業債残高対事業規模比率は、企業債の借入額よりも償還のスピードが速くなったため、全国平均より低くなっています。
⑤経費回収率は、使用料収入が減少したことにより、昨年度より減少し、100％を下回っています。
⑥汚水処理原価は、全国平均より高く、類似団体よりは低い状況で、更なる維持管理費用の削減が必要です。
⑦施設利用率は、流域下水道に接続しているため、表示がありません。
⑧水洗化率は、毎年未接続世帯を訪問し水洗化啓発に努めた結果、年々上昇しています。</t>
    <rPh sb="1" eb="3">
      <t>ケイジョウ</t>
    </rPh>
    <rPh sb="3" eb="5">
      <t>シュウシ</t>
    </rPh>
    <rPh sb="5" eb="7">
      <t>ヒリツ</t>
    </rPh>
    <rPh sb="18" eb="20">
      <t>シタマワ</t>
    </rPh>
    <rPh sb="26" eb="28">
      <t>アンテイ</t>
    </rPh>
    <rPh sb="30" eb="32">
      <t>ケイエイ</t>
    </rPh>
    <rPh sb="33" eb="35">
      <t>イジ</t>
    </rPh>
    <rPh sb="42" eb="43">
      <t>サラ</t>
    </rPh>
    <rPh sb="45" eb="47">
      <t>ヒヨウ</t>
    </rPh>
    <rPh sb="47" eb="49">
      <t>サクゲン</t>
    </rPh>
    <rPh sb="50" eb="52">
      <t>ヒツヨウ</t>
    </rPh>
    <rPh sb="62" eb="64">
      <t>ルイセキ</t>
    </rPh>
    <rPh sb="64" eb="67">
      <t>ケッソンキン</t>
    </rPh>
    <rPh sb="68" eb="70">
      <t>ハッセイ</t>
    </rPh>
    <rPh sb="80" eb="83">
      <t>シヨウリョウ</t>
    </rPh>
    <rPh sb="83" eb="85">
      <t>シュウニュウ</t>
    </rPh>
    <rPh sb="86" eb="89">
      <t>サクネンド</t>
    </rPh>
    <rPh sb="91" eb="93">
      <t>ゲンショウ</t>
    </rPh>
    <rPh sb="101" eb="103">
      <t>リュウドウ</t>
    </rPh>
    <rPh sb="103" eb="105">
      <t>ヒリツ</t>
    </rPh>
    <rPh sb="107" eb="109">
      <t>ヨジョウ</t>
    </rPh>
    <rPh sb="109" eb="111">
      <t>シキン</t>
    </rPh>
    <rPh sb="112" eb="114">
      <t>ホユウ</t>
    </rPh>
    <rPh sb="122" eb="124">
      <t>ゼンコク</t>
    </rPh>
    <rPh sb="124" eb="126">
      <t>ヘイキン</t>
    </rPh>
    <rPh sb="127" eb="129">
      <t>シタマワ</t>
    </rPh>
    <rPh sb="137" eb="139">
      <t>キギョウ</t>
    </rPh>
    <rPh sb="139" eb="140">
      <t>サイ</t>
    </rPh>
    <rPh sb="140" eb="142">
      <t>ザンダカ</t>
    </rPh>
    <rPh sb="142" eb="143">
      <t>タイ</t>
    </rPh>
    <rPh sb="145" eb="147">
      <t>キボ</t>
    </rPh>
    <rPh sb="148" eb="149">
      <t>リツ</t>
    </rPh>
    <rPh sb="151" eb="153">
      <t>キギョウ</t>
    </rPh>
    <rPh sb="153" eb="154">
      <t>サイ</t>
    </rPh>
    <rPh sb="155" eb="157">
      <t>カリイレ</t>
    </rPh>
    <rPh sb="157" eb="158">
      <t>ガク</t>
    </rPh>
    <rPh sb="161" eb="163">
      <t>ショウカン</t>
    </rPh>
    <rPh sb="169" eb="170">
      <t>ハヤ</t>
    </rPh>
    <rPh sb="177" eb="179">
      <t>ゼンコク</t>
    </rPh>
    <rPh sb="179" eb="181">
      <t>ヘイキン</t>
    </rPh>
    <rPh sb="183" eb="184">
      <t>ヒク</t>
    </rPh>
    <rPh sb="194" eb="196">
      <t>ケイヒ</t>
    </rPh>
    <rPh sb="196" eb="198">
      <t>カイシュウ</t>
    </rPh>
    <rPh sb="198" eb="199">
      <t>リツ</t>
    </rPh>
    <rPh sb="201" eb="203">
      <t>シヨウ</t>
    </rPh>
    <rPh sb="203" eb="204">
      <t>リョウ</t>
    </rPh>
    <rPh sb="204" eb="206">
      <t>シュウニュウ</t>
    </rPh>
    <rPh sb="207" eb="209">
      <t>ゲンショウ</t>
    </rPh>
    <rPh sb="217" eb="220">
      <t>サクネンド</t>
    </rPh>
    <rPh sb="222" eb="224">
      <t>ゲンショウ</t>
    </rPh>
    <rPh sb="231" eb="233">
      <t>シタマワ</t>
    </rPh>
    <rPh sb="241" eb="243">
      <t>オスイ</t>
    </rPh>
    <rPh sb="243" eb="245">
      <t>ショリ</t>
    </rPh>
    <rPh sb="245" eb="247">
      <t>ゲンカ</t>
    </rPh>
    <rPh sb="249" eb="251">
      <t>ゼンコク</t>
    </rPh>
    <rPh sb="251" eb="253">
      <t>ヘイキン</t>
    </rPh>
    <rPh sb="255" eb="256">
      <t>タカ</t>
    </rPh>
    <rPh sb="258" eb="260">
      <t>ルイジ</t>
    </rPh>
    <rPh sb="260" eb="262">
      <t>ダンタイ</t>
    </rPh>
    <rPh sb="265" eb="266">
      <t>ヒク</t>
    </rPh>
    <rPh sb="267" eb="269">
      <t>ジョウキョウ</t>
    </rPh>
    <rPh sb="271" eb="272">
      <t>サラ</t>
    </rPh>
    <rPh sb="274" eb="276">
      <t>イジ</t>
    </rPh>
    <rPh sb="276" eb="278">
      <t>カンリ</t>
    </rPh>
    <rPh sb="278" eb="280">
      <t>ヒヨウ</t>
    </rPh>
    <rPh sb="281" eb="283">
      <t>サクゲン</t>
    </rPh>
    <rPh sb="284" eb="286">
      <t>ヒツヨウ</t>
    </rPh>
    <rPh sb="291" eb="293">
      <t>シセツ</t>
    </rPh>
    <rPh sb="293" eb="295">
      <t>リヨウ</t>
    </rPh>
    <rPh sb="295" eb="296">
      <t>リツ</t>
    </rPh>
    <rPh sb="298" eb="303">
      <t>リュウイキゲスイドウ</t>
    </rPh>
    <rPh sb="304" eb="306">
      <t>セツゾク</t>
    </rPh>
    <rPh sb="313" eb="315">
      <t>ヒョウジ</t>
    </rPh>
    <rPh sb="324" eb="327">
      <t>スイセンカ</t>
    </rPh>
    <rPh sb="327" eb="328">
      <t>リツ</t>
    </rPh>
    <rPh sb="330" eb="332">
      <t>マイトシ</t>
    </rPh>
    <rPh sb="332" eb="335">
      <t>ミセツゾク</t>
    </rPh>
    <rPh sb="335" eb="337">
      <t>セタイ</t>
    </rPh>
    <rPh sb="338" eb="340">
      <t>ホウモン</t>
    </rPh>
    <rPh sb="341" eb="344">
      <t>スイセンカ</t>
    </rPh>
    <rPh sb="344" eb="346">
      <t>ケイハツ</t>
    </rPh>
    <rPh sb="347" eb="348">
      <t>ツト</t>
    </rPh>
    <rPh sb="350" eb="352">
      <t>ケッカ</t>
    </rPh>
    <rPh sb="353" eb="355">
      <t>ネンネン</t>
    </rPh>
    <rPh sb="355" eb="357">
      <t>ジョウショウ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</si>
</sst>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ＭＳ 明朝"/>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A8-49AA-9CBB-3D82C41DD02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E5A8-49AA-9CBB-3D82C41DD02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FB-4791-8E4D-220072D0C5C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50FB-4791-8E4D-220072D0C5C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86.79</c:v>
                </c:pt>
                <c:pt idx="1">
                  <c:v>87.72</c:v>
                </c:pt>
                <c:pt idx="2">
                  <c:v>88.61</c:v>
                </c:pt>
                <c:pt idx="3">
                  <c:v>89.63</c:v>
                </c:pt>
                <c:pt idx="4">
                  <c:v>90.38</c:v>
                </c:pt>
              </c:numCache>
            </c:numRef>
          </c:val>
          <c:extLst>
            <c:ext xmlns:c16="http://schemas.microsoft.com/office/drawing/2014/chart" uri="{C3380CC4-5D6E-409C-BE32-E72D297353CC}">
              <c16:uniqueId val="{00000000-0972-4E25-B934-720A6726160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0972-4E25-B934-720A6726160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107.59</c:v>
                </c:pt>
                <c:pt idx="1">
                  <c:v>101.6</c:v>
                </c:pt>
                <c:pt idx="2">
                  <c:v>99.56</c:v>
                </c:pt>
                <c:pt idx="3">
                  <c:v>97.82</c:v>
                </c:pt>
                <c:pt idx="4">
                  <c:v>97.31</c:v>
                </c:pt>
              </c:numCache>
            </c:numRef>
          </c:val>
          <c:extLst>
            <c:ext xmlns:c16="http://schemas.microsoft.com/office/drawing/2014/chart" uri="{C3380CC4-5D6E-409C-BE32-E72D297353CC}">
              <c16:uniqueId val="{00000000-4168-4E6B-884B-F483E26D23B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108.69</c:v>
                </c:pt>
                <c:pt idx="1">
                  <c:v>110.8</c:v>
                </c:pt>
                <c:pt idx="2">
                  <c:v>110.07</c:v>
                </c:pt>
                <c:pt idx="3">
                  <c:v>106.7</c:v>
                </c:pt>
                <c:pt idx="4">
                  <c:v>106.83</c:v>
                </c:pt>
              </c:numCache>
            </c:numRef>
          </c:val>
          <c:smooth val="0"/>
          <c:extLst>
            <c:ext xmlns:c16="http://schemas.microsoft.com/office/drawing/2014/chart" uri="{C3380CC4-5D6E-409C-BE32-E72D297353CC}">
              <c16:uniqueId val="{00000001-4168-4E6B-884B-F483E26D23B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12.96</c:v>
                </c:pt>
                <c:pt idx="1">
                  <c:v>15.13</c:v>
                </c:pt>
                <c:pt idx="2">
                  <c:v>17.25</c:v>
                </c:pt>
                <c:pt idx="3">
                  <c:v>19.36</c:v>
                </c:pt>
                <c:pt idx="4">
                  <c:v>21.36</c:v>
                </c:pt>
              </c:numCache>
            </c:numRef>
          </c:val>
          <c:extLst>
            <c:ext xmlns:c16="http://schemas.microsoft.com/office/drawing/2014/chart" uri="{C3380CC4-5D6E-409C-BE32-E72D297353CC}">
              <c16:uniqueId val="{00000000-DB92-4B02-AA2C-F48BFFEC3C3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21.09</c:v>
                </c:pt>
                <c:pt idx="1">
                  <c:v>22.6</c:v>
                </c:pt>
                <c:pt idx="2">
                  <c:v>26.91</c:v>
                </c:pt>
                <c:pt idx="3">
                  <c:v>26.81</c:v>
                </c:pt>
                <c:pt idx="4">
                  <c:v>26.06</c:v>
                </c:pt>
              </c:numCache>
            </c:numRef>
          </c:val>
          <c:smooth val="0"/>
          <c:extLst>
            <c:ext xmlns:c16="http://schemas.microsoft.com/office/drawing/2014/chart" uri="{C3380CC4-5D6E-409C-BE32-E72D297353CC}">
              <c16:uniqueId val="{00000001-DB92-4B02-AA2C-F48BFFEC3C3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2E-44FF-958B-F815F0EBE0E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82E-44FF-958B-F815F0EBE0E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B5-4F71-B5C3-FB4FCD08DCD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29.24</c:v>
                </c:pt>
                <c:pt idx="1">
                  <c:v>31.45</c:v>
                </c:pt>
                <c:pt idx="2">
                  <c:v>31.4</c:v>
                </c:pt>
                <c:pt idx="3">
                  <c:v>26.14</c:v>
                </c:pt>
                <c:pt idx="4">
                  <c:v>22.02</c:v>
                </c:pt>
              </c:numCache>
            </c:numRef>
          </c:val>
          <c:smooth val="0"/>
          <c:extLst>
            <c:ext xmlns:c16="http://schemas.microsoft.com/office/drawing/2014/chart" uri="{C3380CC4-5D6E-409C-BE32-E72D297353CC}">
              <c16:uniqueId val="{00000001-88B5-4F71-B5C3-FB4FCD08DCD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34.24</c:v>
                </c:pt>
                <c:pt idx="1">
                  <c:v>37.909999999999997</c:v>
                </c:pt>
                <c:pt idx="2">
                  <c:v>44.24</c:v>
                </c:pt>
                <c:pt idx="3">
                  <c:v>55.52</c:v>
                </c:pt>
                <c:pt idx="4">
                  <c:v>53.42</c:v>
                </c:pt>
              </c:numCache>
            </c:numRef>
          </c:val>
          <c:extLst>
            <c:ext xmlns:c16="http://schemas.microsoft.com/office/drawing/2014/chart" uri="{C3380CC4-5D6E-409C-BE32-E72D297353CC}">
              <c16:uniqueId val="{00000000-E512-4F0E-A990-E07A02EC121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68.510000000000005</c:v>
                </c:pt>
                <c:pt idx="1">
                  <c:v>70.16</c:v>
                </c:pt>
                <c:pt idx="2">
                  <c:v>79.709999999999994</c:v>
                </c:pt>
                <c:pt idx="3">
                  <c:v>68.290000000000006</c:v>
                </c:pt>
                <c:pt idx="4">
                  <c:v>68.040000000000006</c:v>
                </c:pt>
              </c:numCache>
            </c:numRef>
          </c:val>
          <c:smooth val="0"/>
          <c:extLst>
            <c:ext xmlns:c16="http://schemas.microsoft.com/office/drawing/2014/chart" uri="{C3380CC4-5D6E-409C-BE32-E72D297353CC}">
              <c16:uniqueId val="{00000001-E512-4F0E-A990-E07A02EC121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1477.42</c:v>
                </c:pt>
                <c:pt idx="1">
                  <c:v>1380.33</c:v>
                </c:pt>
                <c:pt idx="2">
                  <c:v>445.42</c:v>
                </c:pt>
                <c:pt idx="3">
                  <c:v>431.61</c:v>
                </c:pt>
                <c:pt idx="4">
                  <c:v>460.36</c:v>
                </c:pt>
              </c:numCache>
            </c:numRef>
          </c:val>
          <c:extLst>
            <c:ext xmlns:c16="http://schemas.microsoft.com/office/drawing/2014/chart" uri="{C3380CC4-5D6E-409C-BE32-E72D297353CC}">
              <c16:uniqueId val="{00000000-F409-4570-9011-479ED5A15F9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F409-4570-9011-479ED5A15F9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108.08</c:v>
                </c:pt>
                <c:pt idx="1">
                  <c:v>111.47</c:v>
                </c:pt>
                <c:pt idx="2">
                  <c:v>119.32</c:v>
                </c:pt>
                <c:pt idx="3">
                  <c:v>109.18</c:v>
                </c:pt>
                <c:pt idx="4">
                  <c:v>96.06</c:v>
                </c:pt>
              </c:numCache>
            </c:numRef>
          </c:val>
          <c:extLst>
            <c:ext xmlns:c16="http://schemas.microsoft.com/office/drawing/2014/chart" uri="{C3380CC4-5D6E-409C-BE32-E72D297353CC}">
              <c16:uniqueId val="{00000000-3D53-42BC-979E-1F6A1215992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3D53-42BC-979E-1F6A1215992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181.23</c:v>
                </c:pt>
                <c:pt idx="1">
                  <c:v>174.26</c:v>
                </c:pt>
                <c:pt idx="2">
                  <c:v>163.1</c:v>
                </c:pt>
                <c:pt idx="3">
                  <c:v>178.76</c:v>
                </c:pt>
                <c:pt idx="4">
                  <c:v>202.52</c:v>
                </c:pt>
              </c:numCache>
            </c:numRef>
          </c:val>
          <c:extLst>
            <c:ext xmlns:c16="http://schemas.microsoft.com/office/drawing/2014/chart" uri="{C3380CC4-5D6E-409C-BE32-E72D297353CC}">
              <c16:uniqueId val="{00000000-2C4B-4FC5-A774-0E19D69823C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2C4B-4FC5-A774-0E19D69823C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G35" sqref="BG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兵庫県　西脇市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40867</v>
      </c>
      <c r="AM8" s="68"/>
      <c r="AN8" s="68"/>
      <c r="AO8" s="68"/>
      <c r="AP8" s="68"/>
      <c r="AQ8" s="68"/>
      <c r="AR8" s="68"/>
      <c r="AS8" s="68"/>
      <c r="AT8" s="67">
        <f>データ!T6</f>
        <v>132.44</v>
      </c>
      <c r="AU8" s="67"/>
      <c r="AV8" s="67"/>
      <c r="AW8" s="67"/>
      <c r="AX8" s="67"/>
      <c r="AY8" s="67"/>
      <c r="AZ8" s="67"/>
      <c r="BA8" s="67"/>
      <c r="BB8" s="67">
        <f>データ!U6</f>
        <v>308.57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59.27</v>
      </c>
      <c r="J10" s="67"/>
      <c r="K10" s="67"/>
      <c r="L10" s="67"/>
      <c r="M10" s="67"/>
      <c r="N10" s="67"/>
      <c r="O10" s="67"/>
      <c r="P10" s="67">
        <f>データ!P6</f>
        <v>62.27</v>
      </c>
      <c r="Q10" s="67"/>
      <c r="R10" s="67"/>
      <c r="S10" s="67"/>
      <c r="T10" s="67"/>
      <c r="U10" s="67"/>
      <c r="V10" s="67"/>
      <c r="W10" s="67">
        <f>データ!Q6</f>
        <v>91.68</v>
      </c>
      <c r="X10" s="67"/>
      <c r="Y10" s="67"/>
      <c r="Z10" s="67"/>
      <c r="AA10" s="67"/>
      <c r="AB10" s="67"/>
      <c r="AC10" s="67"/>
      <c r="AD10" s="68">
        <f>データ!R6</f>
        <v>3564</v>
      </c>
      <c r="AE10" s="68"/>
      <c r="AF10" s="68"/>
      <c r="AG10" s="68"/>
      <c r="AH10" s="68"/>
      <c r="AI10" s="68"/>
      <c r="AJ10" s="68"/>
      <c r="AK10" s="2"/>
      <c r="AL10" s="68">
        <f>データ!V6</f>
        <v>25152</v>
      </c>
      <c r="AM10" s="68"/>
      <c r="AN10" s="68"/>
      <c r="AO10" s="68"/>
      <c r="AP10" s="68"/>
      <c r="AQ10" s="68"/>
      <c r="AR10" s="68"/>
      <c r="AS10" s="68"/>
      <c r="AT10" s="67">
        <f>データ!W6</f>
        <v>11.03</v>
      </c>
      <c r="AU10" s="67"/>
      <c r="AV10" s="67"/>
      <c r="AW10" s="67"/>
      <c r="AX10" s="67"/>
      <c r="AY10" s="67"/>
      <c r="AZ10" s="67"/>
      <c r="BA10" s="67"/>
      <c r="BB10" s="67">
        <f>データ!X6</f>
        <v>2280.33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107</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5AKImfq5NlFY62R2519ObxUdqBcKLP1qy0wMkmR2q1sPav6n3E6S8QyLpfvHBfsQo10DamKwpF9BBRwmWtzsFQ==" saltValue="P98AOyX3KWhBWeqLOR5Eu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282138</v>
      </c>
      <c r="D6" s="33">
        <f t="shared" si="3"/>
        <v>46</v>
      </c>
      <c r="E6" s="33">
        <f t="shared" si="3"/>
        <v>17</v>
      </c>
      <c r="F6" s="33">
        <f t="shared" si="3"/>
        <v>1</v>
      </c>
      <c r="G6" s="33">
        <f t="shared" si="3"/>
        <v>0</v>
      </c>
      <c r="H6" s="33" t="str">
        <f t="shared" si="3"/>
        <v>兵庫県　西脇市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59.27</v>
      </c>
      <c r="P6" s="34">
        <f t="shared" si="3"/>
        <v>62.27</v>
      </c>
      <c r="Q6" s="34">
        <f t="shared" si="3"/>
        <v>91.68</v>
      </c>
      <c r="R6" s="34">
        <f t="shared" si="3"/>
        <v>3564</v>
      </c>
      <c r="S6" s="34">
        <f t="shared" si="3"/>
        <v>40867</v>
      </c>
      <c r="T6" s="34">
        <f t="shared" si="3"/>
        <v>132.44</v>
      </c>
      <c r="U6" s="34">
        <f t="shared" si="3"/>
        <v>308.57</v>
      </c>
      <c r="V6" s="34">
        <f t="shared" si="3"/>
        <v>25152</v>
      </c>
      <c r="W6" s="34">
        <f t="shared" si="3"/>
        <v>11.03</v>
      </c>
      <c r="X6" s="34">
        <f t="shared" si="3"/>
        <v>2280.33</v>
      </c>
      <c r="Y6" s="35">
        <f>IF(Y7="",NA(),Y7)</f>
        <v>107.59</v>
      </c>
      <c r="Z6" s="35">
        <f t="shared" ref="Z6:AH6" si="4">IF(Z7="",NA(),Z7)</f>
        <v>101.6</v>
      </c>
      <c r="AA6" s="35">
        <f t="shared" si="4"/>
        <v>99.56</v>
      </c>
      <c r="AB6" s="35">
        <f t="shared" si="4"/>
        <v>97.82</v>
      </c>
      <c r="AC6" s="35">
        <f t="shared" si="4"/>
        <v>97.31</v>
      </c>
      <c r="AD6" s="35">
        <f t="shared" si="4"/>
        <v>108.69</v>
      </c>
      <c r="AE6" s="35">
        <f t="shared" si="4"/>
        <v>110.8</v>
      </c>
      <c r="AF6" s="35">
        <f t="shared" si="4"/>
        <v>110.07</v>
      </c>
      <c r="AG6" s="35">
        <f t="shared" si="4"/>
        <v>106.7</v>
      </c>
      <c r="AH6" s="35">
        <f t="shared" si="4"/>
        <v>106.83</v>
      </c>
      <c r="AI6" s="34" t="str">
        <f>IF(AI7="","",IF(AI7="-","【-】","【"&amp;SUBSTITUTE(TEXT(AI7,"#,##0.00"),"-","△")&amp;"】"))</f>
        <v>【108.69】</v>
      </c>
      <c r="AJ6" s="34">
        <f>IF(AJ7="",NA(),AJ7)</f>
        <v>0</v>
      </c>
      <c r="AK6" s="34">
        <f t="shared" ref="AK6:AS6" si="5">IF(AK7="",NA(),AK7)</f>
        <v>0</v>
      </c>
      <c r="AL6" s="34">
        <f t="shared" si="5"/>
        <v>0</v>
      </c>
      <c r="AM6" s="34">
        <f t="shared" si="5"/>
        <v>0</v>
      </c>
      <c r="AN6" s="34">
        <f t="shared" si="5"/>
        <v>0</v>
      </c>
      <c r="AO6" s="35">
        <f t="shared" si="5"/>
        <v>29.24</v>
      </c>
      <c r="AP6" s="35">
        <f t="shared" si="5"/>
        <v>31.45</v>
      </c>
      <c r="AQ6" s="35">
        <f t="shared" si="5"/>
        <v>31.4</v>
      </c>
      <c r="AR6" s="35">
        <f t="shared" si="5"/>
        <v>26.14</v>
      </c>
      <c r="AS6" s="35">
        <f t="shared" si="5"/>
        <v>22.02</v>
      </c>
      <c r="AT6" s="34" t="str">
        <f>IF(AT7="","",IF(AT7="-","【-】","【"&amp;SUBSTITUTE(TEXT(AT7,"#,##0.00"),"-","△")&amp;"】"))</f>
        <v>【3.28】</v>
      </c>
      <c r="AU6" s="35">
        <f>IF(AU7="",NA(),AU7)</f>
        <v>34.24</v>
      </c>
      <c r="AV6" s="35">
        <f t="shared" ref="AV6:BD6" si="6">IF(AV7="",NA(),AV7)</f>
        <v>37.909999999999997</v>
      </c>
      <c r="AW6" s="35">
        <f t="shared" si="6"/>
        <v>44.24</v>
      </c>
      <c r="AX6" s="35">
        <f t="shared" si="6"/>
        <v>55.52</v>
      </c>
      <c r="AY6" s="35">
        <f t="shared" si="6"/>
        <v>53.42</v>
      </c>
      <c r="AZ6" s="35">
        <f t="shared" si="6"/>
        <v>68.510000000000005</v>
      </c>
      <c r="BA6" s="35">
        <f t="shared" si="6"/>
        <v>70.16</v>
      </c>
      <c r="BB6" s="35">
        <f t="shared" si="6"/>
        <v>79.709999999999994</v>
      </c>
      <c r="BC6" s="35">
        <f t="shared" si="6"/>
        <v>68.290000000000006</v>
      </c>
      <c r="BD6" s="35">
        <f t="shared" si="6"/>
        <v>68.040000000000006</v>
      </c>
      <c r="BE6" s="34" t="str">
        <f>IF(BE7="","",IF(BE7="-","【-】","【"&amp;SUBSTITUTE(TEXT(BE7,"#,##0.00"),"-","△")&amp;"】"))</f>
        <v>【69.49】</v>
      </c>
      <c r="BF6" s="35">
        <f>IF(BF7="",NA(),BF7)</f>
        <v>1477.42</v>
      </c>
      <c r="BG6" s="35">
        <f t="shared" ref="BG6:BO6" si="7">IF(BG7="",NA(),BG7)</f>
        <v>1380.33</v>
      </c>
      <c r="BH6" s="35">
        <f t="shared" si="7"/>
        <v>445.42</v>
      </c>
      <c r="BI6" s="35">
        <f t="shared" si="7"/>
        <v>431.61</v>
      </c>
      <c r="BJ6" s="35">
        <f t="shared" si="7"/>
        <v>460.36</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108.08</v>
      </c>
      <c r="BR6" s="35">
        <f t="shared" ref="BR6:BZ6" si="8">IF(BR7="",NA(),BR7)</f>
        <v>111.47</v>
      </c>
      <c r="BS6" s="35">
        <f t="shared" si="8"/>
        <v>119.32</v>
      </c>
      <c r="BT6" s="35">
        <f t="shared" si="8"/>
        <v>109.18</v>
      </c>
      <c r="BU6" s="35">
        <f t="shared" si="8"/>
        <v>96.06</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181.23</v>
      </c>
      <c r="CC6" s="35">
        <f t="shared" ref="CC6:CK6" si="9">IF(CC7="",NA(),CC7)</f>
        <v>174.26</v>
      </c>
      <c r="CD6" s="35">
        <f t="shared" si="9"/>
        <v>163.1</v>
      </c>
      <c r="CE6" s="35">
        <f t="shared" si="9"/>
        <v>178.76</v>
      </c>
      <c r="CF6" s="35">
        <f t="shared" si="9"/>
        <v>202.52</v>
      </c>
      <c r="CG6" s="35">
        <f t="shared" si="9"/>
        <v>248.89</v>
      </c>
      <c r="CH6" s="35">
        <f t="shared" si="9"/>
        <v>250.84</v>
      </c>
      <c r="CI6" s="35">
        <f t="shared" si="9"/>
        <v>235.61</v>
      </c>
      <c r="CJ6" s="35">
        <f t="shared" si="9"/>
        <v>216.21</v>
      </c>
      <c r="CK6" s="35">
        <f t="shared" si="9"/>
        <v>220.31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49.89</v>
      </c>
      <c r="CS6" s="35">
        <f t="shared" si="10"/>
        <v>49.39</v>
      </c>
      <c r="CT6" s="35">
        <f t="shared" si="10"/>
        <v>49.25</v>
      </c>
      <c r="CU6" s="35">
        <f t="shared" si="10"/>
        <v>50.24</v>
      </c>
      <c r="CV6" s="35">
        <f t="shared" si="10"/>
        <v>49.68</v>
      </c>
      <c r="CW6" s="34" t="str">
        <f>IF(CW7="","",IF(CW7="-","【-】","【"&amp;SUBSTITUTE(TEXT(CW7,"#,##0.00"),"-","△")&amp;"】"))</f>
        <v>【58.98】</v>
      </c>
      <c r="CX6" s="35">
        <f>IF(CX7="",NA(),CX7)</f>
        <v>86.79</v>
      </c>
      <c r="CY6" s="35">
        <f t="shared" ref="CY6:DG6" si="11">IF(CY7="",NA(),CY7)</f>
        <v>87.72</v>
      </c>
      <c r="CZ6" s="35">
        <f t="shared" si="11"/>
        <v>88.61</v>
      </c>
      <c r="DA6" s="35">
        <f t="shared" si="11"/>
        <v>89.63</v>
      </c>
      <c r="DB6" s="35">
        <f t="shared" si="11"/>
        <v>90.38</v>
      </c>
      <c r="DC6" s="35">
        <f t="shared" si="11"/>
        <v>84.73</v>
      </c>
      <c r="DD6" s="35">
        <f t="shared" si="11"/>
        <v>83.96</v>
      </c>
      <c r="DE6" s="35">
        <f t="shared" si="11"/>
        <v>84.12</v>
      </c>
      <c r="DF6" s="35">
        <f t="shared" si="11"/>
        <v>84.17</v>
      </c>
      <c r="DG6" s="35">
        <f t="shared" si="11"/>
        <v>83.35</v>
      </c>
      <c r="DH6" s="34" t="str">
        <f>IF(DH7="","",IF(DH7="-","【-】","【"&amp;SUBSTITUTE(TEXT(DH7,"#,##0.00"),"-","△")&amp;"】"))</f>
        <v>【95.20】</v>
      </c>
      <c r="DI6" s="35">
        <f>IF(DI7="",NA(),DI7)</f>
        <v>12.96</v>
      </c>
      <c r="DJ6" s="35">
        <f t="shared" ref="DJ6:DR6" si="12">IF(DJ7="",NA(),DJ7)</f>
        <v>15.13</v>
      </c>
      <c r="DK6" s="35">
        <f t="shared" si="12"/>
        <v>17.25</v>
      </c>
      <c r="DL6" s="35">
        <f t="shared" si="12"/>
        <v>19.36</v>
      </c>
      <c r="DM6" s="35">
        <f t="shared" si="12"/>
        <v>21.36</v>
      </c>
      <c r="DN6" s="35">
        <f t="shared" si="12"/>
        <v>21.09</v>
      </c>
      <c r="DO6" s="35">
        <f t="shared" si="12"/>
        <v>22.6</v>
      </c>
      <c r="DP6" s="35">
        <f t="shared" si="12"/>
        <v>26.91</v>
      </c>
      <c r="DQ6" s="35">
        <f t="shared" si="12"/>
        <v>26.81</v>
      </c>
      <c r="DR6" s="35">
        <f t="shared" si="12"/>
        <v>26.06</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【5.64】</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8" s="36" customFormat="1" x14ac:dyDescent="0.15">
      <c r="A7" s="28"/>
      <c r="B7" s="37">
        <v>2018</v>
      </c>
      <c r="C7" s="37">
        <v>282138</v>
      </c>
      <c r="D7" s="37">
        <v>46</v>
      </c>
      <c r="E7" s="37">
        <v>17</v>
      </c>
      <c r="F7" s="37">
        <v>1</v>
      </c>
      <c r="G7" s="37">
        <v>0</v>
      </c>
      <c r="H7" s="37" t="s">
        <v>95</v>
      </c>
      <c r="I7" s="37" t="s">
        <v>96</v>
      </c>
      <c r="J7" s="37" t="s">
        <v>97</v>
      </c>
      <c r="K7" s="37" t="s">
        <v>98</v>
      </c>
      <c r="L7" s="37" t="s">
        <v>99</v>
      </c>
      <c r="M7" s="37" t="s">
        <v>100</v>
      </c>
      <c r="N7" s="38" t="s">
        <v>101</v>
      </c>
      <c r="O7" s="38">
        <v>59.27</v>
      </c>
      <c r="P7" s="38">
        <v>62.27</v>
      </c>
      <c r="Q7" s="38">
        <v>91.68</v>
      </c>
      <c r="R7" s="38">
        <v>3564</v>
      </c>
      <c r="S7" s="38">
        <v>40867</v>
      </c>
      <c r="T7" s="38">
        <v>132.44</v>
      </c>
      <c r="U7" s="38">
        <v>308.57</v>
      </c>
      <c r="V7" s="38">
        <v>25152</v>
      </c>
      <c r="W7" s="38">
        <v>11.03</v>
      </c>
      <c r="X7" s="38">
        <v>2280.33</v>
      </c>
      <c r="Y7" s="38">
        <v>107.59</v>
      </c>
      <c r="Z7" s="38">
        <v>101.6</v>
      </c>
      <c r="AA7" s="38">
        <v>99.56</v>
      </c>
      <c r="AB7" s="38">
        <v>97.82</v>
      </c>
      <c r="AC7" s="38">
        <v>97.31</v>
      </c>
      <c r="AD7" s="38">
        <v>108.69</v>
      </c>
      <c r="AE7" s="38">
        <v>110.8</v>
      </c>
      <c r="AF7" s="38">
        <v>110.07</v>
      </c>
      <c r="AG7" s="38">
        <v>106.7</v>
      </c>
      <c r="AH7" s="38">
        <v>106.83</v>
      </c>
      <c r="AI7" s="38">
        <v>108.69</v>
      </c>
      <c r="AJ7" s="38">
        <v>0</v>
      </c>
      <c r="AK7" s="38">
        <v>0</v>
      </c>
      <c r="AL7" s="38">
        <v>0</v>
      </c>
      <c r="AM7" s="38">
        <v>0</v>
      </c>
      <c r="AN7" s="38">
        <v>0</v>
      </c>
      <c r="AO7" s="38">
        <v>29.24</v>
      </c>
      <c r="AP7" s="38">
        <v>31.45</v>
      </c>
      <c r="AQ7" s="38">
        <v>31.4</v>
      </c>
      <c r="AR7" s="38">
        <v>26.14</v>
      </c>
      <c r="AS7" s="38">
        <v>22.02</v>
      </c>
      <c r="AT7" s="38">
        <v>3.28</v>
      </c>
      <c r="AU7" s="38">
        <v>34.24</v>
      </c>
      <c r="AV7" s="38">
        <v>37.909999999999997</v>
      </c>
      <c r="AW7" s="38">
        <v>44.24</v>
      </c>
      <c r="AX7" s="38">
        <v>55.52</v>
      </c>
      <c r="AY7" s="38">
        <v>53.42</v>
      </c>
      <c r="AZ7" s="38">
        <v>68.510000000000005</v>
      </c>
      <c r="BA7" s="38">
        <v>70.16</v>
      </c>
      <c r="BB7" s="38">
        <v>79.709999999999994</v>
      </c>
      <c r="BC7" s="38">
        <v>68.290000000000006</v>
      </c>
      <c r="BD7" s="38">
        <v>68.040000000000006</v>
      </c>
      <c r="BE7" s="38">
        <v>69.489999999999995</v>
      </c>
      <c r="BF7" s="38">
        <v>1477.42</v>
      </c>
      <c r="BG7" s="38">
        <v>1380.33</v>
      </c>
      <c r="BH7" s="38">
        <v>445.42</v>
      </c>
      <c r="BI7" s="38">
        <v>431.61</v>
      </c>
      <c r="BJ7" s="38">
        <v>460.36</v>
      </c>
      <c r="BK7" s="38">
        <v>1203.71</v>
      </c>
      <c r="BL7" s="38">
        <v>1162.3599999999999</v>
      </c>
      <c r="BM7" s="38">
        <v>1047.6500000000001</v>
      </c>
      <c r="BN7" s="38">
        <v>1124.26</v>
      </c>
      <c r="BO7" s="38">
        <v>1048.23</v>
      </c>
      <c r="BP7" s="38">
        <v>682.78</v>
      </c>
      <c r="BQ7" s="38">
        <v>108.08</v>
      </c>
      <c r="BR7" s="38">
        <v>111.47</v>
      </c>
      <c r="BS7" s="38">
        <v>119.32</v>
      </c>
      <c r="BT7" s="38">
        <v>109.18</v>
      </c>
      <c r="BU7" s="38">
        <v>96.06</v>
      </c>
      <c r="BV7" s="38">
        <v>69.739999999999995</v>
      </c>
      <c r="BW7" s="38">
        <v>68.209999999999994</v>
      </c>
      <c r="BX7" s="38">
        <v>74.040000000000006</v>
      </c>
      <c r="BY7" s="38">
        <v>80.58</v>
      </c>
      <c r="BZ7" s="38">
        <v>78.92</v>
      </c>
      <c r="CA7" s="38">
        <v>100.91</v>
      </c>
      <c r="CB7" s="38">
        <v>181.23</v>
      </c>
      <c r="CC7" s="38">
        <v>174.26</v>
      </c>
      <c r="CD7" s="38">
        <v>163.1</v>
      </c>
      <c r="CE7" s="38">
        <v>178.76</v>
      </c>
      <c r="CF7" s="38">
        <v>202.52</v>
      </c>
      <c r="CG7" s="38">
        <v>248.89</v>
      </c>
      <c r="CH7" s="38">
        <v>250.84</v>
      </c>
      <c r="CI7" s="38">
        <v>235.61</v>
      </c>
      <c r="CJ7" s="38">
        <v>216.21</v>
      </c>
      <c r="CK7" s="38">
        <v>220.31</v>
      </c>
      <c r="CL7" s="38">
        <v>136.86000000000001</v>
      </c>
      <c r="CM7" s="38" t="s">
        <v>101</v>
      </c>
      <c r="CN7" s="38" t="s">
        <v>101</v>
      </c>
      <c r="CO7" s="38" t="s">
        <v>101</v>
      </c>
      <c r="CP7" s="38" t="s">
        <v>101</v>
      </c>
      <c r="CQ7" s="38" t="s">
        <v>101</v>
      </c>
      <c r="CR7" s="38">
        <v>49.89</v>
      </c>
      <c r="CS7" s="38">
        <v>49.39</v>
      </c>
      <c r="CT7" s="38">
        <v>49.25</v>
      </c>
      <c r="CU7" s="38">
        <v>50.24</v>
      </c>
      <c r="CV7" s="38">
        <v>49.68</v>
      </c>
      <c r="CW7" s="38">
        <v>58.98</v>
      </c>
      <c r="CX7" s="38">
        <v>86.79</v>
      </c>
      <c r="CY7" s="38">
        <v>87.72</v>
      </c>
      <c r="CZ7" s="38">
        <v>88.61</v>
      </c>
      <c r="DA7" s="38">
        <v>89.63</v>
      </c>
      <c r="DB7" s="38">
        <v>90.38</v>
      </c>
      <c r="DC7" s="38">
        <v>84.73</v>
      </c>
      <c r="DD7" s="38">
        <v>83.96</v>
      </c>
      <c r="DE7" s="38">
        <v>84.12</v>
      </c>
      <c r="DF7" s="38">
        <v>84.17</v>
      </c>
      <c r="DG7" s="38">
        <v>83.35</v>
      </c>
      <c r="DH7" s="38">
        <v>95.2</v>
      </c>
      <c r="DI7" s="38">
        <v>12.96</v>
      </c>
      <c r="DJ7" s="38">
        <v>15.13</v>
      </c>
      <c r="DK7" s="38">
        <v>17.25</v>
      </c>
      <c r="DL7" s="38">
        <v>19.36</v>
      </c>
      <c r="DM7" s="38">
        <v>21.36</v>
      </c>
      <c r="DN7" s="38">
        <v>21.09</v>
      </c>
      <c r="DO7" s="38">
        <v>22.6</v>
      </c>
      <c r="DP7" s="38">
        <v>26.91</v>
      </c>
      <c r="DQ7" s="38">
        <v>26.81</v>
      </c>
      <c r="DR7" s="38">
        <v>26.06</v>
      </c>
      <c r="DS7" s="38">
        <v>38.6</v>
      </c>
      <c r="DT7" s="38">
        <v>0</v>
      </c>
      <c r="DU7" s="38">
        <v>0</v>
      </c>
      <c r="DV7" s="38">
        <v>0</v>
      </c>
      <c r="DW7" s="38">
        <v>0</v>
      </c>
      <c r="DX7" s="38">
        <v>0</v>
      </c>
      <c r="DY7" s="38">
        <v>0</v>
      </c>
      <c r="DZ7" s="38">
        <v>0</v>
      </c>
      <c r="EA7" s="38">
        <v>0</v>
      </c>
      <c r="EB7" s="38">
        <v>0</v>
      </c>
      <c r="EC7" s="38">
        <v>0</v>
      </c>
      <c r="ED7" s="38">
        <v>5.64</v>
      </c>
      <c r="EE7" s="38">
        <v>0</v>
      </c>
      <c r="EF7" s="38">
        <v>0</v>
      </c>
      <c r="EG7" s="38">
        <v>0</v>
      </c>
      <c r="EH7" s="38">
        <v>0</v>
      </c>
      <c r="EI7" s="38">
        <v>0</v>
      </c>
      <c r="EJ7" s="38">
        <v>0.03</v>
      </c>
      <c r="EK7" s="38">
        <v>0.15</v>
      </c>
      <c r="EL7" s="38">
        <v>0.1</v>
      </c>
      <c r="EM7" s="38">
        <v>0.13</v>
      </c>
      <c r="EN7" s="38">
        <v>0.12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2019-12-05T04:45:52Z</dcterms:created>
  <dcterms:modified xsi:type="dcterms:W3CDTF">2020-01-24T05:12:44Z</dcterms:modified>
  <cp:category/>
</cp:coreProperties>
</file>