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FAX予約（共通）" sheetId="1" r:id="rId1"/>
  </sheets>
  <definedNames>
    <definedName name="_xlnm.Print_Area" localSheetId="0">'FAX予約（共通）'!$A$1:$AO$45</definedName>
  </definedNames>
  <calcPr fullCalcOnLoad="1"/>
</workbook>
</file>

<file path=xl/sharedStrings.xml><?xml version="1.0" encoding="utf-8"?>
<sst xmlns="http://schemas.openxmlformats.org/spreadsheetml/2006/main" count="233" uniqueCount="121">
  <si>
    <t>次のとおり予約を受けました。</t>
  </si>
  <si>
    <t>受診希望日</t>
  </si>
  <si>
    <t>病院名</t>
  </si>
  <si>
    <t>担当者</t>
  </si>
  <si>
    <t>先生
御侍史</t>
  </si>
  <si>
    <t>患  者</t>
  </si>
  <si>
    <t>ありますが、ご了解願います。</t>
  </si>
  <si>
    <t>診察の関係で前後することが</t>
  </si>
  <si>
    <t>※</t>
  </si>
  <si>
    <t xml:space="preserve">  午前 ・ 午後        時        分</t>
  </si>
  <si>
    <t>氏   名</t>
  </si>
  <si>
    <t>フリガナ</t>
  </si>
  <si>
    <t>医 師 名</t>
  </si>
  <si>
    <t>紹介患者予約票</t>
  </si>
  <si>
    <t xml:space="preserve"> 診察（検査）</t>
  </si>
  <si>
    <t xml:space="preserve"> 予 約 日 時  </t>
  </si>
  <si>
    <t>㎝</t>
  </si>
  <si>
    <t>日</t>
  </si>
  <si>
    <t>月</t>
  </si>
  <si>
    <t>年</t>
  </si>
  <si>
    <t>平成</t>
  </si>
  <si>
    <t>（紹介元）</t>
  </si>
  <si>
    <t>所在地</t>
  </si>
  <si>
    <t>医師名</t>
  </si>
  <si>
    <t>　（紹介先）</t>
  </si>
  <si>
    <t>　 な　し</t>
  </si>
  <si>
    <t>　 あ　り</t>
  </si>
  <si>
    <t>日</t>
  </si>
  <si>
    <t>時頃</t>
  </si>
  <si>
    <t>性別</t>
  </si>
  <si>
    <t>性
別</t>
  </si>
  <si>
    <t>住　所</t>
  </si>
  <si>
    <t>生年月日</t>
  </si>
  <si>
    <t>連絡先</t>
  </si>
  <si>
    <t>自　宅</t>
  </si>
  <si>
    <t>電話</t>
  </si>
  <si>
    <t>貴院への受診歴</t>
  </si>
  <si>
    <t>　 不　詳</t>
  </si>
  <si>
    <t>kg</t>
  </si>
  <si>
    <t>名称</t>
  </si>
  <si>
    <t>き</t>
  </si>
  <si>
    <t>り</t>
  </si>
  <si>
    <t>と</t>
  </si>
  <si>
    <t>り</t>
  </si>
  <si>
    <t>※患者様に切り取ってお渡しください。</t>
  </si>
  <si>
    <t>印</t>
  </si>
  <si>
    <t>※来院の際に必ず持参してください。</t>
  </si>
  <si>
    <t>西脇市立西脇病院</t>
  </si>
  <si>
    <t>診   療   科</t>
  </si>
  <si>
    <t>氏      名</t>
  </si>
  <si>
    <t>I　　　D</t>
  </si>
  <si>
    <t>明治</t>
  </si>
  <si>
    <t>生年
月日</t>
  </si>
  <si>
    <t>【予約票、　診療情報提供書、　健康保険証、　医療受給者証】</t>
  </si>
  <si>
    <t>身　長</t>
  </si>
  <si>
    <t>体　重</t>
  </si>
  <si>
    <t xml:space="preserve"> 男</t>
  </si>
  <si>
    <t xml:space="preserve"> 女</t>
  </si>
  <si>
    <t>年号</t>
  </si>
  <si>
    <t>大正</t>
  </si>
  <si>
    <t>昭和</t>
  </si>
  <si>
    <t xml:space="preserve"> </t>
  </si>
  <si>
    <t>医師</t>
  </si>
  <si>
    <t>※希望に添えない場合がございますが、ご了承ください。</t>
  </si>
  <si>
    <t>歳</t>
  </si>
  <si>
    <t>内科</t>
  </si>
  <si>
    <t>循環器内科</t>
  </si>
  <si>
    <t>血液内科</t>
  </si>
  <si>
    <t>精神科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</si>
  <si>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</si>
  <si>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</si>
  <si>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</si>
  <si>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</si>
  <si>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</si>
  <si>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</si>
  <si>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</si>
  <si>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</si>
  <si>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耳鼻いんこう科</t>
  </si>
  <si>
    <t>放射線科</t>
  </si>
  <si>
    <t>麻酔科</t>
  </si>
  <si>
    <t>歯科口腔外科</t>
  </si>
  <si>
    <t>概　　要
（簡単に）</t>
  </si>
  <si>
    <t>※　共同利用（開放病床・医療機器）の希望がある場合は、その内容を記載願います。</t>
  </si>
  <si>
    <t>西脇市立西脇病院</t>
  </si>
  <si>
    <t>T　E　L</t>
  </si>
  <si>
    <t>F　A　X</t>
  </si>
  <si>
    <t>西脇市立西脇病院</t>
  </si>
  <si>
    <t>先生
御侍史</t>
  </si>
  <si>
    <t>T　E　L</t>
  </si>
  <si>
    <t>F　A　X</t>
  </si>
  <si>
    <t>受診希望日</t>
  </si>
  <si>
    <t>な　し</t>
  </si>
  <si>
    <t>あ　り</t>
  </si>
  <si>
    <t>患  者</t>
  </si>
  <si>
    <t>男</t>
  </si>
  <si>
    <t>氏   名</t>
  </si>
  <si>
    <t>女</t>
  </si>
  <si>
    <t>不　詳</t>
  </si>
  <si>
    <t>乳腺外科</t>
  </si>
  <si>
    <t>医 師 名</t>
  </si>
  <si>
    <t>-</t>
  </si>
  <si>
    <t>令和</t>
  </si>
  <si>
    <t xml:space="preserve">  令和        年        月        日（        曜日）</t>
  </si>
  <si>
    <t>令和      年      月      日</t>
  </si>
  <si>
    <t>（注）ご来院の際は、必ず下記のものをお持ちください。</t>
  </si>
  <si>
    <t>ＦＡＸ予約依頼票　　【直通ＦＡＸ番号：0795-23-4580】</t>
  </si>
  <si>
    <t xml:space="preserve">                        【直通ＦＡＸ番号：0795-23-4580】</t>
  </si>
  <si>
    <t>セカンドオピニオンＦＡＸ予約依頼票</t>
  </si>
  <si>
    <t>セカンドオピニオン予約票</t>
  </si>
  <si>
    <t>氏名</t>
  </si>
  <si>
    <t>住所</t>
  </si>
  <si>
    <t>来　院　者
（患者本人が来院できない場合）</t>
  </si>
  <si>
    <t>電話</t>
  </si>
  <si>
    <t>－</t>
  </si>
  <si>
    <t>予約希望診療科</t>
  </si>
  <si>
    <t>□</t>
  </si>
  <si>
    <t>内科（消化器）</t>
  </si>
  <si>
    <t>※診療情報提供書、検査データ及び申込書兼同意書は、事前にＦＡＸ願います。</t>
  </si>
  <si>
    <t>患者総合支援センター　直通　0795‐22‐8270</t>
  </si>
  <si>
    <t>診         察</t>
  </si>
  <si>
    <t>【セカンドオピニオン予約、セカンドオピニオン申込書兼同意書、診療情報提供書、診療に関する
　資料（画像・検査データ等）】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</si>
</sst>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name val="MS UI Gothic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horizont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 quotePrefix="1">
      <alignment horizontal="center" vertical="center"/>
      <protection/>
    </xf>
    <xf numFmtId="0" fontId="2" fillId="0" borderId="16" xfId="0" applyFont="1" applyBorder="1" applyAlignment="1" applyProtection="1" quotePrefix="1">
      <alignment horizontal="left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2" fillId="0" borderId="17" xfId="0" applyFont="1" applyBorder="1" applyAlignment="1" applyProtection="1" quotePrefix="1">
      <alignment horizontal="left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 quotePrefix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right"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2" fillId="16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8" xfId="0" applyFont="1" applyBorder="1" applyAlignment="1" applyProtection="1" quotePrefix="1">
      <alignment horizontal="left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 wrapText="1" shrinkToFit="1"/>
      <protection/>
    </xf>
    <xf numFmtId="0" fontId="12" fillId="32" borderId="11" xfId="0" applyFont="1" applyFill="1" applyBorder="1" applyAlignment="1" applyProtection="1">
      <alignment vertical="center" wrapText="1" shrinkToFit="1"/>
      <protection locked="0"/>
    </xf>
    <xf numFmtId="0" fontId="12" fillId="32" borderId="27" xfId="0" applyFont="1" applyFill="1" applyBorder="1" applyAlignment="1" applyProtection="1">
      <alignment vertical="center" wrapText="1" shrinkToFit="1"/>
      <protection locked="0"/>
    </xf>
    <xf numFmtId="0" fontId="12" fillId="32" borderId="29" xfId="0" applyFont="1" applyFill="1" applyBorder="1" applyAlignment="1" applyProtection="1">
      <alignment vertical="center" wrapText="1" shrinkToFit="1"/>
      <protection locked="0"/>
    </xf>
    <xf numFmtId="0" fontId="12" fillId="32" borderId="0" xfId="0" applyFont="1" applyFill="1" applyBorder="1" applyAlignment="1" applyProtection="1">
      <alignment vertical="center" wrapText="1" shrinkToFit="1"/>
      <protection locked="0"/>
    </xf>
    <xf numFmtId="0" fontId="12" fillId="32" borderId="30" xfId="0" applyFont="1" applyFill="1" applyBorder="1" applyAlignment="1" applyProtection="1">
      <alignment vertical="center" wrapText="1" shrinkToFit="1"/>
      <protection locked="0"/>
    </xf>
    <xf numFmtId="0" fontId="12" fillId="32" borderId="31" xfId="0" applyFont="1" applyFill="1" applyBorder="1" applyAlignment="1" applyProtection="1">
      <alignment vertical="center" wrapText="1" shrinkToFi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vertical="center" wrapText="1"/>
      <protection/>
    </xf>
    <xf numFmtId="0" fontId="13" fillId="0" borderId="0" xfId="0" applyFont="1" applyBorder="1" applyAlignment="1" applyProtection="1" quotePrefix="1">
      <alignment horizontal="center" vertical="center" shrinkToFit="1"/>
      <protection/>
    </xf>
    <xf numFmtId="0" fontId="2" fillId="0" borderId="14" xfId="0" applyFont="1" applyBorder="1" applyAlignment="1" applyProtection="1" quotePrefix="1">
      <alignment horizontal="center" vertical="center" wrapText="1"/>
      <protection/>
    </xf>
    <xf numFmtId="0" fontId="2" fillId="0" borderId="15" xfId="0" applyFont="1" applyBorder="1" applyAlignment="1" applyProtection="1" quotePrefix="1">
      <alignment horizontal="center" vertical="center" wrapText="1"/>
      <protection/>
    </xf>
    <xf numFmtId="0" fontId="2" fillId="0" borderId="32" xfId="0" applyFont="1" applyBorder="1" applyAlignment="1" applyProtection="1" quotePrefix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3" xfId="0" applyFont="1" applyBorder="1" applyAlignment="1" applyProtection="1" quotePrefix="1">
      <alignment horizontal="center" vertical="top"/>
      <protection/>
    </xf>
    <xf numFmtId="0" fontId="2" fillId="0" borderId="20" xfId="0" applyFont="1" applyBorder="1" applyAlignment="1" applyProtection="1" quotePrefix="1">
      <alignment horizontal="center" vertical="top"/>
      <protection/>
    </xf>
    <xf numFmtId="0" fontId="2" fillId="0" borderId="34" xfId="0" applyFont="1" applyBorder="1" applyAlignment="1" applyProtection="1" quotePrefix="1">
      <alignment horizontal="center" vertical="top"/>
      <protection/>
    </xf>
    <xf numFmtId="0" fontId="2" fillId="0" borderId="28" xfId="0" applyFont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 quotePrefix="1">
      <alignment horizontal="center" vertical="center"/>
      <protection/>
    </xf>
    <xf numFmtId="0" fontId="2" fillId="0" borderId="27" xfId="0" applyFont="1" applyBorder="1" applyAlignment="1" applyProtection="1" quotePrefix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 quotePrefix="1">
      <alignment horizontal="center"/>
      <protection/>
    </xf>
    <xf numFmtId="0" fontId="2" fillId="0" borderId="18" xfId="0" applyFont="1" applyBorder="1" applyAlignment="1" applyProtection="1" quotePrefix="1">
      <alignment horizontal="center"/>
      <protection/>
    </xf>
    <xf numFmtId="0" fontId="2" fillId="0" borderId="36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wrapText="1" shrinkToFit="1"/>
      <protection/>
    </xf>
    <xf numFmtId="0" fontId="12" fillId="0" borderId="15" xfId="0" applyFont="1" applyFill="1" applyBorder="1" applyAlignment="1" applyProtection="1">
      <alignment horizontal="left" vertical="center" wrapText="1" shrinkToFit="1"/>
      <protection/>
    </xf>
    <xf numFmtId="0" fontId="12" fillId="0" borderId="32" xfId="0" applyFont="1" applyFill="1" applyBorder="1" applyAlignment="1" applyProtection="1">
      <alignment horizontal="left" vertical="center" wrapText="1" shrinkToFi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37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30" xfId="0" applyFont="1" applyFill="1" applyBorder="1" applyAlignment="1" applyProtection="1" quotePrefix="1">
      <alignment horizontal="center" vertical="center"/>
      <protection/>
    </xf>
    <xf numFmtId="0" fontId="3" fillId="0" borderId="37" xfId="0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0" fontId="3" fillId="0" borderId="31" xfId="0" applyFont="1" applyFill="1" applyBorder="1" applyAlignment="1" applyProtection="1" quotePrefix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27" xfId="0" applyFont="1" applyFill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49" fontId="12" fillId="0" borderId="27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 applyProtection="1">
      <alignment horizontal="center" vertical="center" shrinkToFit="1"/>
      <protection/>
    </xf>
    <xf numFmtId="49" fontId="12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 indent="1"/>
      <protection/>
    </xf>
    <xf numFmtId="0" fontId="11" fillId="0" borderId="10" xfId="0" applyFont="1" applyFill="1" applyBorder="1" applyAlignment="1" applyProtection="1">
      <alignment horizontal="distributed" vertical="center" inden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2" fillId="0" borderId="40" xfId="0" applyFont="1" applyFill="1" applyBorder="1" applyAlignment="1" applyProtection="1">
      <alignment vertical="center" shrinkToFit="1"/>
      <protection/>
    </xf>
    <xf numFmtId="0" fontId="0" fillId="0" borderId="40" xfId="0" applyBorder="1" applyAlignment="1">
      <alignment vertical="center" shrinkToFit="1"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12" fillId="0" borderId="40" xfId="0" applyFont="1" applyFill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left" vertical="center" shrinkToFit="1"/>
      <protection/>
    </xf>
    <xf numFmtId="0" fontId="12" fillId="0" borderId="40" xfId="0" applyFont="1" applyFill="1" applyBorder="1" applyAlignment="1" applyProtection="1">
      <alignment horizontal="distributed" vertical="center" indent="2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wrapText="1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 quotePrefix="1">
      <alignment horizontal="center" vertical="center" textRotation="255"/>
      <protection/>
    </xf>
    <xf numFmtId="0" fontId="3" fillId="0" borderId="27" xfId="0" applyFont="1" applyFill="1" applyBorder="1" applyAlignment="1" applyProtection="1" quotePrefix="1">
      <alignment horizontal="center" vertical="center" textRotation="255"/>
      <protection/>
    </xf>
    <xf numFmtId="0" fontId="3" fillId="0" borderId="29" xfId="0" applyFont="1" applyFill="1" applyBorder="1" applyAlignment="1" applyProtection="1" quotePrefix="1">
      <alignment horizontal="center" vertical="center" textRotation="255"/>
      <protection/>
    </xf>
    <xf numFmtId="0" fontId="3" fillId="0" borderId="30" xfId="0" applyFont="1" applyFill="1" applyBorder="1" applyAlignment="1" applyProtection="1" quotePrefix="1">
      <alignment horizontal="center" vertical="center" textRotation="255"/>
      <protection/>
    </xf>
    <xf numFmtId="0" fontId="3" fillId="0" borderId="37" xfId="0" applyFont="1" applyFill="1" applyBorder="1" applyAlignment="1" applyProtection="1" quotePrefix="1">
      <alignment horizontal="center" vertical="center" textRotation="255"/>
      <protection/>
    </xf>
    <xf numFmtId="0" fontId="3" fillId="0" borderId="31" xfId="0" applyFont="1" applyFill="1" applyBorder="1" applyAlignment="1" applyProtection="1" quotePrefix="1">
      <alignment horizontal="center" vertical="center" textRotation="255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distributed" vertical="center" inden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distributed" vertical="center" indent="1"/>
      <protection locked="0"/>
    </xf>
    <xf numFmtId="0" fontId="3" fillId="4" borderId="29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left" vertical="center" shrinkToFit="1"/>
      <protection locked="0"/>
    </xf>
    <xf numFmtId="0" fontId="12" fillId="34" borderId="12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2" fillId="34" borderId="40" xfId="0" applyFont="1" applyFill="1" applyBorder="1" applyAlignment="1" applyProtection="1">
      <alignment horizontal="left" vertical="center" indent="2" shrinkToFit="1"/>
      <protection locked="0"/>
    </xf>
    <xf numFmtId="49" fontId="12" fillId="34" borderId="13" xfId="0" applyNumberFormat="1" applyFont="1" applyFill="1" applyBorder="1" applyAlignment="1" applyProtection="1">
      <alignment horizontal="center" vertical="center"/>
      <protection locked="0"/>
    </xf>
    <xf numFmtId="49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wrapText="1"/>
      <protection/>
    </xf>
    <xf numFmtId="0" fontId="11" fillId="34" borderId="0" xfId="0" applyFont="1" applyFill="1" applyBorder="1" applyAlignment="1" applyProtection="1">
      <alignment horizontal="center" vertical="center" shrinkToFit="1"/>
      <protection locked="0"/>
    </xf>
    <xf numFmtId="0" fontId="11" fillId="34" borderId="10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/>
      <protection/>
    </xf>
    <xf numFmtId="0" fontId="11" fillId="34" borderId="42" xfId="0" applyFont="1" applyFill="1" applyBorder="1" applyAlignment="1" applyProtection="1">
      <alignment horizontal="distributed" vertical="center" indent="1"/>
      <protection locked="0"/>
    </xf>
    <xf numFmtId="0" fontId="11" fillId="34" borderId="0" xfId="0" applyFont="1" applyFill="1" applyBorder="1" applyAlignment="1" applyProtection="1">
      <alignment horizontal="distributed" vertical="center" indent="1"/>
      <protection locked="0"/>
    </xf>
    <xf numFmtId="0" fontId="11" fillId="34" borderId="10" xfId="0" applyFont="1" applyFill="1" applyBorder="1" applyAlignment="1" applyProtection="1">
      <alignment horizontal="distributed" vertical="center" indent="1"/>
      <protection locked="0"/>
    </xf>
    <xf numFmtId="0" fontId="3" fillId="0" borderId="29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3" fillId="0" borderId="30" xfId="0" applyFont="1" applyBorder="1" applyAlignment="1" applyProtection="1" quotePrefix="1">
      <alignment horizontal="center" vertical="center"/>
      <protection/>
    </xf>
    <xf numFmtId="0" fontId="3" fillId="0" borderId="37" xfId="0" applyFont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31" xfId="0" applyFont="1" applyBorder="1" applyAlignment="1" applyProtection="1" quotePrefix="1">
      <alignment horizontal="center" vertic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 quotePrefix="1">
      <alignment horizontal="center" vertical="center" textRotation="255"/>
      <protection/>
    </xf>
    <xf numFmtId="0" fontId="3" fillId="0" borderId="27" xfId="0" applyFont="1" applyBorder="1" applyAlignment="1" applyProtection="1" quotePrefix="1">
      <alignment horizontal="center" vertical="center" textRotation="255"/>
      <protection/>
    </xf>
    <xf numFmtId="0" fontId="3" fillId="0" borderId="29" xfId="0" applyFont="1" applyBorder="1" applyAlignment="1" applyProtection="1" quotePrefix="1">
      <alignment horizontal="center" vertical="center" textRotation="255"/>
      <protection/>
    </xf>
    <xf numFmtId="0" fontId="3" fillId="0" borderId="30" xfId="0" applyFont="1" applyBorder="1" applyAlignment="1" applyProtection="1" quotePrefix="1">
      <alignment horizontal="center" vertical="center" textRotation="255"/>
      <protection/>
    </xf>
    <xf numFmtId="0" fontId="3" fillId="0" borderId="37" xfId="0" applyFont="1" applyBorder="1" applyAlignment="1" applyProtection="1" quotePrefix="1">
      <alignment horizontal="center" vertical="center" textRotation="255"/>
      <protection/>
    </xf>
    <xf numFmtId="0" fontId="3" fillId="0" borderId="31" xfId="0" applyFont="1" applyBorder="1" applyAlignment="1" applyProtection="1" quotePrefix="1">
      <alignment horizontal="center" vertical="center" textRotation="255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 locked="0"/>
    </xf>
    <xf numFmtId="49" fontId="12" fillId="34" borderId="27" xfId="0" applyNumberFormat="1" applyFont="1" applyFill="1" applyBorder="1" applyAlignment="1" applyProtection="1">
      <alignment horizontal="center" vertical="center"/>
      <protection locked="0"/>
    </xf>
    <xf numFmtId="49" fontId="12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shrinkToFit="1"/>
      <protection locked="0"/>
    </xf>
    <xf numFmtId="0" fontId="2" fillId="34" borderId="11" xfId="0" applyFont="1" applyFill="1" applyBorder="1" applyAlignment="1" applyProtection="1">
      <alignment horizontal="left" vertical="center" shrinkToFit="1"/>
      <protection locked="0"/>
    </xf>
    <xf numFmtId="0" fontId="2" fillId="34" borderId="27" xfId="0" applyFont="1" applyFill="1" applyBorder="1" applyAlignment="1" applyProtection="1">
      <alignment horizontal="left" vertical="center" shrinkToFit="1"/>
      <protection locked="0"/>
    </xf>
    <xf numFmtId="0" fontId="2" fillId="34" borderId="37" xfId="0" applyFont="1" applyFill="1" applyBorder="1" applyAlignment="1" applyProtection="1">
      <alignment horizontal="left" vertical="center" shrinkToFit="1"/>
      <protection locked="0"/>
    </xf>
    <xf numFmtId="0" fontId="2" fillId="34" borderId="10" xfId="0" applyFont="1" applyFill="1" applyBorder="1" applyAlignment="1" applyProtection="1">
      <alignment horizontal="left" vertical="center" shrinkToFit="1"/>
      <protection locked="0"/>
    </xf>
    <xf numFmtId="0" fontId="2" fillId="34" borderId="31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49" fontId="12" fillId="34" borderId="28" xfId="0" applyNumberFormat="1" applyFont="1" applyFill="1" applyBorder="1" applyAlignment="1" applyProtection="1">
      <alignment horizontal="center" vertical="center"/>
      <protection locked="0"/>
    </xf>
    <xf numFmtId="49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14" fontId="3" fillId="0" borderId="32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12" fillId="32" borderId="11" xfId="0" applyFont="1" applyFill="1" applyBorder="1" applyAlignment="1" applyProtection="1">
      <alignment horizontal="left" vertical="center" wrapText="1" shrinkToFit="1"/>
      <protection locked="0"/>
    </xf>
    <xf numFmtId="0" fontId="12" fillId="32" borderId="10" xfId="0" applyFont="1" applyFill="1" applyBorder="1" applyAlignment="1" applyProtection="1">
      <alignment horizontal="left" vertical="center" wrapText="1" shrinkToFit="1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2" fillId="32" borderId="10" xfId="0" applyFont="1" applyFill="1" applyBorder="1" applyAlignment="1" applyProtection="1">
      <alignment horizontal="center" vertical="center" wrapText="1" shrinkToFit="1"/>
      <protection locked="0"/>
    </xf>
    <xf numFmtId="0" fontId="12" fillId="32" borderId="0" xfId="0" applyFont="1" applyFill="1" applyBorder="1" applyAlignment="1" applyProtection="1">
      <alignment horizontal="left" vertical="center" wrapText="1" shrinkToFit="1"/>
      <protection locked="0"/>
    </xf>
    <xf numFmtId="0" fontId="12" fillId="32" borderId="0" xfId="0" applyFont="1" applyFill="1" applyBorder="1" applyAlignment="1" applyProtection="1">
      <alignment horizontal="center" vertical="center" wrapText="1" shrinkToFit="1"/>
      <protection locked="0"/>
    </xf>
    <xf numFmtId="0" fontId="12" fillId="32" borderId="11" xfId="0" applyFont="1" applyFill="1" applyBorder="1" applyAlignment="1" applyProtection="1">
      <alignment horizontal="center" vertical="center" wrapText="1" shrinkToFit="1"/>
      <protection locked="0"/>
    </xf>
    <xf numFmtId="0" fontId="2" fillId="36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0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O90"/>
  <sheetViews>
    <sheetView showGridLines="0" tabSelected="1" workbookViewId="0" topLeftCell="A1">
      <selection activeCell="AV26" sqref="AV26"/>
    </sheetView>
  </sheetViews>
  <sheetFormatPr defaultColWidth="2.875" defaultRowHeight="18" customHeight="1"/>
  <cols>
    <col min="1" max="1" width="2.875" style="1" customWidth="1"/>
    <col min="2" max="7" width="2.125" style="1" customWidth="1"/>
    <col min="8" max="25" width="2.25390625" style="1" customWidth="1"/>
    <col min="26" max="32" width="2.125" style="1" customWidth="1"/>
    <col min="33" max="33" width="2.50390625" style="1" customWidth="1"/>
    <col min="34" max="34" width="2.25390625" style="1" customWidth="1"/>
    <col min="35" max="41" width="2.125" style="1" customWidth="1"/>
    <col min="42" max="43" width="2.875" style="1" customWidth="1"/>
    <col min="44" max="44" width="4.00390625" style="1" customWidth="1"/>
    <col min="45" max="51" width="2.875" style="1" customWidth="1"/>
    <col min="52" max="54" width="2.75390625" style="1" customWidth="1"/>
    <col min="55" max="80" width="4.125" style="1" hidden="1" customWidth="1"/>
    <col min="81" max="133" width="2.875" style="1" customWidth="1"/>
    <col min="134" max="139" width="2.125" style="1" customWidth="1"/>
    <col min="140" max="157" width="2.25390625" style="1" customWidth="1"/>
    <col min="158" max="171" width="2.125" style="1" customWidth="1"/>
    <col min="172" max="16384" width="2.875" style="1" customWidth="1"/>
  </cols>
  <sheetData>
    <row r="1" spans="1:41" ht="27.75" customHeight="1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171" ht="22.5" customHeight="1">
      <c r="A2" s="99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EC2" s="99" t="s">
        <v>105</v>
      </c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</row>
    <row r="3" spans="1:17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</row>
    <row r="4" spans="1:171" ht="18" customHeight="1">
      <c r="A4" s="263" t="s">
        <v>24</v>
      </c>
      <c r="B4" s="263"/>
      <c r="C4" s="263"/>
      <c r="D4" s="263"/>
      <c r="E4" s="263"/>
      <c r="F4" s="263"/>
      <c r="AA4" s="108" t="s">
        <v>101</v>
      </c>
      <c r="AB4" s="108"/>
      <c r="AC4" s="352"/>
      <c r="AD4" s="352"/>
      <c r="AE4" s="352"/>
      <c r="AF4" s="2" t="s">
        <v>19</v>
      </c>
      <c r="AG4" s="352"/>
      <c r="AH4" s="352"/>
      <c r="AI4" s="352"/>
      <c r="AJ4" s="2" t="s">
        <v>18</v>
      </c>
      <c r="AK4" s="312"/>
      <c r="AL4" s="312"/>
      <c r="AM4" s="312"/>
      <c r="AN4" s="74" t="s">
        <v>17</v>
      </c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EC4" s="232" t="s">
        <v>24</v>
      </c>
      <c r="ED4" s="232"/>
      <c r="EE4" s="232"/>
      <c r="EF4" s="232"/>
      <c r="EG4" s="232"/>
      <c r="EH4" s="232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207" t="s">
        <v>101</v>
      </c>
      <c r="FB4" s="207"/>
      <c r="FC4" s="138">
        <f>IF(AC4="","",AC4)</f>
      </c>
      <c r="FD4" s="138"/>
      <c r="FE4" s="138"/>
      <c r="FF4" s="5" t="s">
        <v>19</v>
      </c>
      <c r="FG4" s="138">
        <f>IF(AG4="","",AG4)</f>
      </c>
      <c r="FH4" s="138"/>
      <c r="FI4" s="138"/>
      <c r="FJ4" s="5" t="s">
        <v>18</v>
      </c>
      <c r="FK4" s="138">
        <f>IF(AK4="","",AK4)</f>
      </c>
      <c r="FL4" s="138"/>
      <c r="FM4" s="138"/>
      <c r="FN4" s="75" t="s">
        <v>17</v>
      </c>
      <c r="FO4" s="4"/>
    </row>
    <row r="5" spans="2:171" ht="9" customHeight="1">
      <c r="B5" s="271" t="s">
        <v>86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AC5" s="7"/>
      <c r="AD5" s="7"/>
      <c r="AE5" s="7"/>
      <c r="AF5" s="7"/>
      <c r="AG5" s="7"/>
      <c r="AH5" s="8"/>
      <c r="AI5" s="8"/>
      <c r="AJ5" s="8"/>
      <c r="AK5" s="8"/>
      <c r="AL5" s="8"/>
      <c r="AM5" s="8"/>
      <c r="AN5" s="8"/>
      <c r="AO5" s="9"/>
      <c r="AQ5" s="1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EC5" s="4"/>
      <c r="ED5" s="233" t="s">
        <v>86</v>
      </c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10"/>
      <c r="FF5" s="10"/>
      <c r="FG5" s="10"/>
      <c r="FH5" s="8"/>
      <c r="FI5" s="8"/>
      <c r="FJ5" s="8"/>
      <c r="FK5" s="8"/>
      <c r="FL5" s="8"/>
      <c r="FM5" s="8"/>
      <c r="FN5" s="8"/>
      <c r="FO5" s="9"/>
    </row>
    <row r="6" spans="2:171" ht="15.75" customHeight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W6" s="264" t="s">
        <v>21</v>
      </c>
      <c r="X6" s="264"/>
      <c r="Y6" s="264"/>
      <c r="AC6" s="7"/>
      <c r="AD6" s="7"/>
      <c r="AE6" s="7"/>
      <c r="AF6" s="7"/>
      <c r="AG6" s="7"/>
      <c r="AH6" s="8"/>
      <c r="AI6" s="8"/>
      <c r="AJ6" s="8"/>
      <c r="AK6" s="8"/>
      <c r="AL6" s="8"/>
      <c r="AM6" s="8"/>
      <c r="AN6" s="8"/>
      <c r="AO6" s="9"/>
      <c r="AQ6" s="375"/>
      <c r="AR6" s="11"/>
      <c r="AS6" s="12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EC6" s="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4"/>
      <c r="EQ6" s="4"/>
      <c r="ER6" s="4"/>
      <c r="ES6" s="4"/>
      <c r="ET6" s="4"/>
      <c r="EU6" s="4"/>
      <c r="EV6" s="4"/>
      <c r="EW6" s="4"/>
      <c r="EX6" s="4"/>
      <c r="EY6" s="219" t="s">
        <v>21</v>
      </c>
      <c r="EZ6" s="219"/>
      <c r="FA6" s="219"/>
      <c r="FB6" s="4"/>
      <c r="FC6" s="4"/>
      <c r="FD6" s="4"/>
      <c r="FE6" s="10"/>
      <c r="FF6" s="10"/>
      <c r="FG6" s="10"/>
      <c r="FH6" s="8"/>
      <c r="FI6" s="8"/>
      <c r="FJ6" s="8"/>
      <c r="FK6" s="8"/>
      <c r="FL6" s="8"/>
      <c r="FM6" s="8"/>
      <c r="FN6" s="8"/>
      <c r="FO6" s="9"/>
    </row>
    <row r="7" spans="2:171" ht="16.5" customHeight="1">
      <c r="B7" s="13"/>
      <c r="C7" s="13"/>
      <c r="D7" s="13"/>
      <c r="E7" s="13"/>
      <c r="F7" s="13"/>
      <c r="G7" s="13"/>
      <c r="H7" s="13"/>
      <c r="W7" s="316" t="s">
        <v>39</v>
      </c>
      <c r="X7" s="316"/>
      <c r="Y7" s="316"/>
      <c r="Z7" s="14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9"/>
      <c r="AQ7" s="375"/>
      <c r="AR7" s="11"/>
      <c r="AS7" s="12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EC7" s="4"/>
      <c r="ED7" s="15"/>
      <c r="EE7" s="15"/>
      <c r="EF7" s="15"/>
      <c r="EG7" s="15"/>
      <c r="EH7" s="15"/>
      <c r="EI7" s="15"/>
      <c r="EJ7" s="15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0" t="s">
        <v>39</v>
      </c>
      <c r="EZ7" s="220"/>
      <c r="FA7" s="220"/>
      <c r="FB7" s="8"/>
      <c r="FC7" s="231">
        <f>IF(AA7="","",AA7)</f>
      </c>
      <c r="FD7" s="231"/>
      <c r="FE7" s="231"/>
      <c r="FF7" s="231">
        <f>IF(AD7="","",AD7)</f>
      </c>
      <c r="FG7" s="231"/>
      <c r="FH7" s="231"/>
      <c r="FI7" s="231">
        <f>IF(AI7="","",AI7)</f>
      </c>
      <c r="FJ7" s="231"/>
      <c r="FK7" s="231"/>
      <c r="FL7" s="231">
        <f>IF(AL7="","",AL7)</f>
      </c>
      <c r="FM7" s="231"/>
      <c r="FN7" s="231"/>
      <c r="FO7" s="9"/>
    </row>
    <row r="8" spans="2:171" ht="16.5" customHeight="1">
      <c r="B8" s="287"/>
      <c r="C8" s="287"/>
      <c r="D8" s="287"/>
      <c r="E8" s="287"/>
      <c r="F8" s="287"/>
      <c r="G8" s="287"/>
      <c r="H8" s="287"/>
      <c r="I8" s="111" t="str">
        <f>IF(B8="","科","")</f>
        <v>科</v>
      </c>
      <c r="J8" s="285"/>
      <c r="K8" s="285"/>
      <c r="L8" s="285"/>
      <c r="M8" s="285"/>
      <c r="N8" s="285"/>
      <c r="O8" s="285"/>
      <c r="P8" s="285"/>
      <c r="Q8" s="284" t="s">
        <v>4</v>
      </c>
      <c r="R8" s="284"/>
      <c r="S8" s="284"/>
      <c r="T8" s="17"/>
      <c r="W8" s="279" t="s">
        <v>22</v>
      </c>
      <c r="X8" s="279"/>
      <c r="Y8" s="279"/>
      <c r="Z8" s="18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9"/>
      <c r="AQ8" s="375"/>
      <c r="AR8" s="11"/>
      <c r="AS8" s="12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EC8" s="4"/>
      <c r="ED8" s="223">
        <f>IF(B8="","",B8)</f>
      </c>
      <c r="EE8" s="223"/>
      <c r="EF8" s="223"/>
      <c r="EG8" s="223"/>
      <c r="EH8" s="223"/>
      <c r="EI8" s="223"/>
      <c r="EJ8" s="223"/>
      <c r="EK8" s="225" t="str">
        <f>IF(ED8="","科","")</f>
        <v>科</v>
      </c>
      <c r="EL8" s="226">
        <f>IF(J8="","",J8)</f>
      </c>
      <c r="EM8" s="226"/>
      <c r="EN8" s="226"/>
      <c r="EO8" s="226"/>
      <c r="EP8" s="226"/>
      <c r="EQ8" s="226"/>
      <c r="ER8" s="226"/>
      <c r="ES8" s="228" t="s">
        <v>87</v>
      </c>
      <c r="ET8" s="228"/>
      <c r="EU8" s="228"/>
      <c r="EV8" s="19"/>
      <c r="EW8" s="4"/>
      <c r="EX8" s="4"/>
      <c r="EY8" s="229" t="s">
        <v>22</v>
      </c>
      <c r="EZ8" s="229"/>
      <c r="FA8" s="229"/>
      <c r="FB8" s="20"/>
      <c r="FC8" s="221">
        <f>IF(AA8="","",AA8)</f>
      </c>
      <c r="FD8" s="221"/>
      <c r="FE8" s="221"/>
      <c r="FF8" s="221">
        <f>IF(AD8="","",AD8)</f>
      </c>
      <c r="FG8" s="221"/>
      <c r="FH8" s="221"/>
      <c r="FI8" s="221">
        <f>IF(AI8="","",AI8)</f>
      </c>
      <c r="FJ8" s="221"/>
      <c r="FK8" s="221"/>
      <c r="FL8" s="221">
        <f>IF(AL8="","",AL8)</f>
      </c>
      <c r="FM8" s="221"/>
      <c r="FN8" s="221"/>
      <c r="FO8" s="9"/>
    </row>
    <row r="9" spans="2:171" ht="16.5" customHeight="1">
      <c r="B9" s="288"/>
      <c r="C9" s="288"/>
      <c r="D9" s="288"/>
      <c r="E9" s="288"/>
      <c r="F9" s="288"/>
      <c r="G9" s="288"/>
      <c r="H9" s="288"/>
      <c r="I9" s="108"/>
      <c r="J9" s="286"/>
      <c r="K9" s="286"/>
      <c r="L9" s="286"/>
      <c r="M9" s="286"/>
      <c r="N9" s="286"/>
      <c r="O9" s="286"/>
      <c r="P9" s="286"/>
      <c r="Q9" s="284"/>
      <c r="R9" s="284"/>
      <c r="S9" s="284"/>
      <c r="T9" s="17"/>
      <c r="W9" s="257" t="s">
        <v>23</v>
      </c>
      <c r="X9" s="257"/>
      <c r="Y9" s="257"/>
      <c r="Z9" s="3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1" t="s">
        <v>45</v>
      </c>
      <c r="AO9" s="9"/>
      <c r="AQ9" s="1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EC9" s="4"/>
      <c r="ED9" s="224"/>
      <c r="EE9" s="224"/>
      <c r="EF9" s="224"/>
      <c r="EG9" s="224"/>
      <c r="EH9" s="224"/>
      <c r="EI9" s="224"/>
      <c r="EJ9" s="224"/>
      <c r="EK9" s="207"/>
      <c r="EL9" s="227"/>
      <c r="EM9" s="227"/>
      <c r="EN9" s="227"/>
      <c r="EO9" s="227"/>
      <c r="EP9" s="227"/>
      <c r="EQ9" s="227"/>
      <c r="ER9" s="227"/>
      <c r="ES9" s="228"/>
      <c r="ET9" s="228"/>
      <c r="EU9" s="228"/>
      <c r="EV9" s="19"/>
      <c r="EW9" s="4"/>
      <c r="EX9" s="4"/>
      <c r="EY9" s="210" t="s">
        <v>23</v>
      </c>
      <c r="EZ9" s="210"/>
      <c r="FA9" s="210"/>
      <c r="FB9" s="6"/>
      <c r="FC9" s="222">
        <f>IF(AA9="","",AA9)</f>
      </c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1" t="s">
        <v>45</v>
      </c>
      <c r="FO9" s="9"/>
    </row>
    <row r="10" spans="18:171" ht="5.25" customHeight="1">
      <c r="R10" s="22"/>
      <c r="S10" s="22"/>
      <c r="T10" s="22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23"/>
      <c r="EU10" s="23"/>
      <c r="EV10" s="23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</row>
    <row r="11" spans="19:171" ht="15" customHeight="1">
      <c r="S11" s="22"/>
      <c r="T11" s="22"/>
      <c r="W11" s="291" t="s">
        <v>84</v>
      </c>
      <c r="X11" s="291"/>
      <c r="Y11" s="291"/>
      <c r="Z11" s="24"/>
      <c r="AA11" s="266"/>
      <c r="AB11" s="266"/>
      <c r="AC11" s="266"/>
      <c r="AD11" s="266"/>
      <c r="AE11" s="77" t="s">
        <v>100</v>
      </c>
      <c r="AF11" s="355"/>
      <c r="AG11" s="355"/>
      <c r="AH11" s="355"/>
      <c r="AI11" s="355"/>
      <c r="AJ11" s="77" t="s">
        <v>100</v>
      </c>
      <c r="AK11" s="266"/>
      <c r="AL11" s="266"/>
      <c r="AM11" s="266"/>
      <c r="AN11" s="266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23"/>
      <c r="EV11" s="23"/>
      <c r="EW11" s="4"/>
      <c r="EX11" s="4"/>
      <c r="EY11" s="208" t="s">
        <v>88</v>
      </c>
      <c r="EZ11" s="208"/>
      <c r="FA11" s="208"/>
      <c r="FB11" s="211">
        <f>IF(AA11="","",AA11)</f>
      </c>
      <c r="FC11" s="212"/>
      <c r="FD11" s="212"/>
      <c r="FE11" s="76" t="s">
        <v>100</v>
      </c>
      <c r="FF11" s="215">
        <f>IF(AF11="","",AF11)</f>
      </c>
      <c r="FG11" s="216"/>
      <c r="FH11" s="216"/>
      <c r="FI11" s="216"/>
      <c r="FJ11" s="76" t="s">
        <v>100</v>
      </c>
      <c r="FK11" s="209">
        <f>IF(AK11="","",AK11)</f>
      </c>
      <c r="FL11" s="209"/>
      <c r="FM11" s="209"/>
      <c r="FN11" s="209"/>
      <c r="FO11" s="4"/>
    </row>
    <row r="12" spans="23:171" ht="15" customHeight="1">
      <c r="W12" s="257" t="s">
        <v>85</v>
      </c>
      <c r="X12" s="257"/>
      <c r="Y12" s="257"/>
      <c r="Z12" s="3"/>
      <c r="AA12" s="267"/>
      <c r="AB12" s="267"/>
      <c r="AC12" s="267"/>
      <c r="AD12" s="267"/>
      <c r="AE12" s="70" t="s">
        <v>100</v>
      </c>
      <c r="AF12" s="356"/>
      <c r="AG12" s="356"/>
      <c r="AH12" s="356"/>
      <c r="AI12" s="356"/>
      <c r="AJ12" s="70" t="s">
        <v>100</v>
      </c>
      <c r="AK12" s="267"/>
      <c r="AL12" s="267"/>
      <c r="AM12" s="267"/>
      <c r="AN12" s="267"/>
      <c r="AQ12" s="104"/>
      <c r="AR12" s="104"/>
      <c r="AS12" s="104"/>
      <c r="AT12" s="104"/>
      <c r="AU12" s="104"/>
      <c r="AV12" s="104"/>
      <c r="AW12" s="104"/>
      <c r="AX12" s="10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210" t="s">
        <v>89</v>
      </c>
      <c r="EZ12" s="210"/>
      <c r="FA12" s="210"/>
      <c r="FB12" s="213">
        <f>IF(AA12="","",AA12)</f>
      </c>
      <c r="FC12" s="214"/>
      <c r="FD12" s="214"/>
      <c r="FE12" s="69" t="s">
        <v>100</v>
      </c>
      <c r="FF12" s="217">
        <f>IF(AF12="","",AF12)</f>
      </c>
      <c r="FG12" s="218"/>
      <c r="FH12" s="218"/>
      <c r="FI12" s="218"/>
      <c r="FJ12" s="69" t="s">
        <v>100</v>
      </c>
      <c r="FK12" s="138">
        <f>IF(AK12="","",AK12)</f>
      </c>
      <c r="FL12" s="138"/>
      <c r="FM12" s="138"/>
      <c r="FN12" s="138"/>
      <c r="FO12" s="4"/>
    </row>
    <row r="13" spans="43:171" ht="15" customHeight="1">
      <c r="AQ13" s="14"/>
      <c r="AR13" s="14"/>
      <c r="AS13" s="14"/>
      <c r="AT13" s="14"/>
      <c r="AU13" s="14"/>
      <c r="AV13" s="14"/>
      <c r="AW13" s="14"/>
      <c r="AX13" s="1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</row>
    <row r="14" spans="2:171" ht="24" customHeight="1">
      <c r="B14" s="315" t="s">
        <v>1</v>
      </c>
      <c r="C14" s="315"/>
      <c r="D14" s="315"/>
      <c r="E14" s="315"/>
      <c r="F14" s="315"/>
      <c r="G14" s="280" t="s">
        <v>25</v>
      </c>
      <c r="H14" s="273"/>
      <c r="I14" s="273"/>
      <c r="J14" s="273"/>
      <c r="K14" s="273"/>
      <c r="L14" s="273"/>
      <c r="M14" s="273" t="s">
        <v>26</v>
      </c>
      <c r="N14" s="273"/>
      <c r="O14" s="273"/>
      <c r="P14" s="273"/>
      <c r="Q14" s="273"/>
      <c r="R14" s="274"/>
      <c r="S14" s="103" t="s">
        <v>101</v>
      </c>
      <c r="T14" s="103"/>
      <c r="U14" s="258"/>
      <c r="V14" s="260"/>
      <c r="W14" s="260"/>
      <c r="X14" s="259" t="s">
        <v>19</v>
      </c>
      <c r="Y14" s="259"/>
      <c r="Z14" s="260"/>
      <c r="AA14" s="260"/>
      <c r="AB14" s="259" t="s">
        <v>18</v>
      </c>
      <c r="AC14" s="259"/>
      <c r="AD14" s="260"/>
      <c r="AE14" s="260"/>
      <c r="AF14" s="259" t="s">
        <v>27</v>
      </c>
      <c r="AG14" s="259"/>
      <c r="AH14" s="330"/>
      <c r="AI14" s="330"/>
      <c r="AJ14" s="330"/>
      <c r="AK14" s="330"/>
      <c r="AL14" s="259" t="s">
        <v>28</v>
      </c>
      <c r="AM14" s="259"/>
      <c r="AN14" s="336"/>
      <c r="AQ14" s="276"/>
      <c r="AR14" s="276"/>
      <c r="AS14" s="376"/>
      <c r="AT14" s="376"/>
      <c r="AU14" s="376"/>
      <c r="AV14" s="376"/>
      <c r="AW14" s="376"/>
      <c r="AX14" s="376"/>
      <c r="BC14" s="55" t="b">
        <v>0</v>
      </c>
      <c r="BD14" s="55" t="b">
        <v>0</v>
      </c>
      <c r="BE14" s="56"/>
      <c r="BF14" s="56"/>
      <c r="BG14" s="54"/>
      <c r="BH14" s="55">
        <f>IF(BC14=TRUE,1,0)</f>
        <v>0</v>
      </c>
      <c r="BI14" s="55">
        <f>IF(BD14=TRUE,1,0)</f>
        <v>0</v>
      </c>
      <c r="BJ14" s="54"/>
      <c r="BK14" s="54"/>
      <c r="BL14" s="54"/>
      <c r="BM14" s="54"/>
      <c r="BN14" s="342" t="str">
        <f>IF(OR(BH14+BI14=2,AND(BH14=1,OR(V14&gt;0,Z14&gt;0,AD14&gt;0,AJ14&gt;0))),"複数チェックエラー",IF(AND(BI14=1,OR(V14="",Z14="",AD14="")),"年月日漏れエラー",IF(AND(BI14=0,OR(V14&gt;0,Z14&gt;0,AD14&gt;0)),"チェックエラー",IF(AND(BH14=0,BI14=0,V14="",Z14="",AD14=""),"未入力","OK"))))</f>
        <v>未入力</v>
      </c>
      <c r="BO14" s="343"/>
      <c r="BP14" s="343"/>
      <c r="BQ14" s="342" t="str">
        <f>IF(AND(V14&gt;0,Z14&gt;0,AD14&gt;0),IF(BH15=2,"過去希望日エラー",IF(BI15=2,"月日エラー",IF(BG15=7,"希望日　土曜エラー",IF(BG15=1,"希望日　日曜エラー","OK")))),"OK")</f>
        <v>OK</v>
      </c>
      <c r="BR14" s="343"/>
      <c r="BS14" s="344"/>
      <c r="BT14" s="54"/>
      <c r="BU14" s="54"/>
      <c r="BV14" s="54"/>
      <c r="BW14" s="54"/>
      <c r="BX14" s="54"/>
      <c r="BY14" s="54"/>
      <c r="BZ14" s="54"/>
      <c r="CA14" s="54"/>
      <c r="CB14" s="54"/>
      <c r="EC14" s="4"/>
      <c r="ED14" s="203" t="s">
        <v>90</v>
      </c>
      <c r="EE14" s="203"/>
      <c r="EF14" s="203"/>
      <c r="EG14" s="203"/>
      <c r="EH14" s="203"/>
      <c r="EI14" s="25" t="s">
        <v>25</v>
      </c>
      <c r="EJ14" s="26" t="str">
        <f>IF(BH14=1,"■","□")</f>
        <v>□</v>
      </c>
      <c r="EK14" s="194" t="s">
        <v>91</v>
      </c>
      <c r="EL14" s="194"/>
      <c r="EM14" s="194"/>
      <c r="EN14" s="195"/>
      <c r="EO14" s="25" t="s">
        <v>26</v>
      </c>
      <c r="EP14" s="26" t="str">
        <f>IF(BI14=1,"■","□")</f>
        <v>□</v>
      </c>
      <c r="EQ14" s="194" t="s">
        <v>92</v>
      </c>
      <c r="ER14" s="194"/>
      <c r="ES14" s="194"/>
      <c r="ET14" s="195"/>
      <c r="EU14" s="235" t="s">
        <v>101</v>
      </c>
      <c r="EV14" s="235"/>
      <c r="EW14" s="236"/>
      <c r="EX14" s="193">
        <f>IF(V14="","",V14)</f>
      </c>
      <c r="EY14" s="193"/>
      <c r="EZ14" s="194" t="s">
        <v>19</v>
      </c>
      <c r="FA14" s="194"/>
      <c r="FB14" s="193">
        <f>IF(Z14="","",Z14)</f>
      </c>
      <c r="FC14" s="193"/>
      <c r="FD14" s="194" t="s">
        <v>18</v>
      </c>
      <c r="FE14" s="194"/>
      <c r="FF14" s="193">
        <f>IF(AD14="","",AD14)</f>
      </c>
      <c r="FG14" s="193"/>
      <c r="FH14" s="194" t="s">
        <v>27</v>
      </c>
      <c r="FI14" s="194"/>
      <c r="FJ14" s="193">
        <f>IF(AJ14="","",AJ14)</f>
      </c>
      <c r="FK14" s="193"/>
      <c r="FL14" s="194" t="s">
        <v>28</v>
      </c>
      <c r="FM14" s="194"/>
      <c r="FN14" s="195"/>
      <c r="FO14" s="4"/>
    </row>
    <row r="15" spans="14:171" ht="19.5" customHeight="1">
      <c r="N15" s="12" t="s">
        <v>63</v>
      </c>
      <c r="AQ15" s="14"/>
      <c r="AR15" s="14"/>
      <c r="AS15" s="7"/>
      <c r="AT15" s="7"/>
      <c r="AU15" s="7"/>
      <c r="AV15" s="14"/>
      <c r="AW15" s="14"/>
      <c r="AX15" s="14"/>
      <c r="BC15" s="345">
        <f>DATE(V14+118,Z14,AD14)</f>
        <v>43069</v>
      </c>
      <c r="BD15" s="346"/>
      <c r="BE15" s="346"/>
      <c r="BF15" s="347"/>
      <c r="BG15" s="57">
        <f>WEEKDAY(BC15)</f>
        <v>5</v>
      </c>
      <c r="BH15" s="57">
        <f>IF(BC15&gt;=BC21,0,2)</f>
        <v>2</v>
      </c>
      <c r="BI15" s="57">
        <f>IF(OR(Z14=0,AD14=0,AND(OR(Z14=4,Z14=6,Z14=9,Z14=11),AD14&gt;30)),2,IF(AND(OR(Z14=1,Z14=3,Z14=5,Z14=7,Z14=8,Z14=10,Z14=12),AD14&gt;31),2,IF(AND(Z14=2,AD14&gt;28),IF(AND(OR(V14=28,V14=32,V14=36,V14=40,V14=44),AD14=29),0,2),0)))</f>
        <v>2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27" t="s">
        <v>63</v>
      </c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</row>
    <row r="16" spans="2:171" ht="15.75" customHeight="1">
      <c r="B16" s="303" t="s">
        <v>5</v>
      </c>
      <c r="C16" s="304"/>
      <c r="D16" s="281" t="s">
        <v>11</v>
      </c>
      <c r="E16" s="282"/>
      <c r="F16" s="282"/>
      <c r="G16" s="283"/>
      <c r="H16" s="67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68"/>
      <c r="T16" s="139" t="s">
        <v>30</v>
      </c>
      <c r="U16" s="128"/>
      <c r="V16" s="268" t="s">
        <v>56</v>
      </c>
      <c r="W16" s="269"/>
      <c r="X16" s="269"/>
      <c r="Y16" s="270"/>
      <c r="Z16" s="331" t="s">
        <v>54</v>
      </c>
      <c r="AA16" s="331"/>
      <c r="AB16" s="331"/>
      <c r="AC16" s="331"/>
      <c r="AD16" s="289"/>
      <c r="AE16" s="289"/>
      <c r="AF16" s="289"/>
      <c r="AG16" s="289"/>
      <c r="AH16" s="289"/>
      <c r="AI16" s="289"/>
      <c r="AJ16" s="289"/>
      <c r="AK16" s="289"/>
      <c r="AL16" s="290"/>
      <c r="AM16" s="301" t="s">
        <v>16</v>
      </c>
      <c r="AN16" s="302"/>
      <c r="AQ16" s="276"/>
      <c r="AR16" s="276"/>
      <c r="AS16" s="276"/>
      <c r="AT16" s="276"/>
      <c r="AU16" s="276"/>
      <c r="AV16" s="276"/>
      <c r="AW16" s="276"/>
      <c r="AX16" s="276"/>
      <c r="BC16" s="357" t="b">
        <v>0</v>
      </c>
      <c r="BD16" s="357" t="b">
        <v>0</v>
      </c>
      <c r="BE16" s="54"/>
      <c r="BF16" s="54"/>
      <c r="BG16" s="54"/>
      <c r="BH16" s="351">
        <f>IF(BC16=TRUE,1,0)</f>
        <v>0</v>
      </c>
      <c r="BI16" s="351">
        <f>IF(BD16=TRUE,1,0)</f>
        <v>0</v>
      </c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EC16" s="4"/>
      <c r="ED16" s="237" t="s">
        <v>93</v>
      </c>
      <c r="EE16" s="238"/>
      <c r="EF16" s="243" t="s">
        <v>11</v>
      </c>
      <c r="EG16" s="244"/>
      <c r="EH16" s="244"/>
      <c r="EI16" s="245"/>
      <c r="EJ16" s="67"/>
      <c r="EK16" s="246">
        <f>IF(I16="","",I16)</f>
      </c>
      <c r="EL16" s="246"/>
      <c r="EM16" s="246">
        <f aca="true" t="shared" si="0" ref="EM16:EM21">IF(K16="","",K16)</f>
      </c>
      <c r="EN16" s="246"/>
      <c r="EO16" s="246">
        <f>IF(M16="","",M16)</f>
      </c>
      <c r="EP16" s="246"/>
      <c r="EQ16" s="246">
        <f>IF(O16="","",O16)</f>
      </c>
      <c r="ER16" s="246"/>
      <c r="ES16" s="246">
        <f aca="true" t="shared" si="1" ref="ES16:ES21">IF(Q16="","",Q16)</f>
      </c>
      <c r="ET16" s="246"/>
      <c r="EU16" s="68"/>
      <c r="EV16" s="247" t="s">
        <v>30</v>
      </c>
      <c r="EW16" s="159"/>
      <c r="EX16" s="173" t="str">
        <f>IF(BH16=1,"■","□")</f>
        <v>□</v>
      </c>
      <c r="EY16" s="174" t="str">
        <f>IF(BS16=1,"■","□")</f>
        <v>□</v>
      </c>
      <c r="EZ16" s="184" t="s">
        <v>94</v>
      </c>
      <c r="FA16" s="185"/>
      <c r="FB16" s="134" t="s">
        <v>54</v>
      </c>
      <c r="FC16" s="134"/>
      <c r="FD16" s="134"/>
      <c r="FE16" s="134"/>
      <c r="FF16" s="135">
        <f>IF(AD16="","",AD16)</f>
      </c>
      <c r="FG16" s="136"/>
      <c r="FH16" s="136"/>
      <c r="FI16" s="136"/>
      <c r="FJ16" s="136"/>
      <c r="FK16" s="136"/>
      <c r="FL16" s="136"/>
      <c r="FM16" s="186" t="s">
        <v>16</v>
      </c>
      <c r="FN16" s="187"/>
      <c r="FO16" s="4"/>
    </row>
    <row r="17" spans="2:171" ht="15.75" customHeight="1">
      <c r="B17" s="305"/>
      <c r="C17" s="306"/>
      <c r="D17" s="295" t="s">
        <v>10</v>
      </c>
      <c r="E17" s="296"/>
      <c r="F17" s="296"/>
      <c r="G17" s="297"/>
      <c r="H17" s="196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01"/>
      <c r="T17" s="275"/>
      <c r="U17" s="277"/>
      <c r="V17" s="251"/>
      <c r="W17" s="252"/>
      <c r="X17" s="252"/>
      <c r="Y17" s="253"/>
      <c r="Z17" s="331"/>
      <c r="AA17" s="331"/>
      <c r="AB17" s="331"/>
      <c r="AC17" s="331"/>
      <c r="AD17" s="289"/>
      <c r="AE17" s="289"/>
      <c r="AF17" s="289"/>
      <c r="AG17" s="289"/>
      <c r="AH17" s="289"/>
      <c r="AI17" s="289"/>
      <c r="AJ17" s="289"/>
      <c r="AK17" s="289"/>
      <c r="AL17" s="290"/>
      <c r="AM17" s="301"/>
      <c r="AN17" s="302"/>
      <c r="AQ17" s="276"/>
      <c r="AR17" s="276"/>
      <c r="AS17" s="276"/>
      <c r="AT17" s="276"/>
      <c r="AU17" s="276"/>
      <c r="AV17" s="276"/>
      <c r="AW17" s="276"/>
      <c r="AX17" s="276"/>
      <c r="BC17" s="357"/>
      <c r="BD17" s="357"/>
      <c r="BE17" s="54"/>
      <c r="BF17" s="54"/>
      <c r="BG17" s="54"/>
      <c r="BH17" s="351"/>
      <c r="BI17" s="351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EC17" s="4"/>
      <c r="ED17" s="239"/>
      <c r="EE17" s="240"/>
      <c r="EF17" s="162" t="s">
        <v>95</v>
      </c>
      <c r="EG17" s="163"/>
      <c r="EH17" s="163"/>
      <c r="EI17" s="164"/>
      <c r="EJ17" s="196"/>
      <c r="EK17" s="198">
        <f>IF(I17="","",I17)</f>
      </c>
      <c r="EL17" s="198"/>
      <c r="EM17" s="198">
        <f t="shared" si="0"/>
      </c>
      <c r="EN17" s="198"/>
      <c r="EO17" s="198">
        <f>IF(M17="","",M17)</f>
      </c>
      <c r="EP17" s="198"/>
      <c r="EQ17" s="198">
        <f>IF(O17="","",O17)</f>
      </c>
      <c r="ER17" s="198"/>
      <c r="ES17" s="198">
        <f t="shared" si="1"/>
      </c>
      <c r="ET17" s="198"/>
      <c r="EU17" s="201"/>
      <c r="EV17" s="146"/>
      <c r="EW17" s="161"/>
      <c r="EX17" s="146" t="str">
        <f>IF(BR17=1,"■","□")</f>
        <v>□</v>
      </c>
      <c r="EY17" s="147" t="str">
        <f>IF(BS17=1,"■","□")</f>
        <v>□</v>
      </c>
      <c r="EZ17" s="130"/>
      <c r="FA17" s="131"/>
      <c r="FB17" s="134"/>
      <c r="FC17" s="134"/>
      <c r="FD17" s="134"/>
      <c r="FE17" s="134"/>
      <c r="FF17" s="137"/>
      <c r="FG17" s="138"/>
      <c r="FH17" s="138"/>
      <c r="FI17" s="138"/>
      <c r="FJ17" s="138"/>
      <c r="FK17" s="138"/>
      <c r="FL17" s="138"/>
      <c r="FM17" s="186"/>
      <c r="FN17" s="187"/>
      <c r="FO17" s="4"/>
    </row>
    <row r="18" spans="2:171" ht="15.75" customHeight="1">
      <c r="B18" s="305"/>
      <c r="C18" s="306"/>
      <c r="D18" s="295"/>
      <c r="E18" s="296"/>
      <c r="F18" s="296"/>
      <c r="G18" s="297"/>
      <c r="H18" s="196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01"/>
      <c r="T18" s="275"/>
      <c r="U18" s="277"/>
      <c r="V18" s="251" t="s">
        <v>57</v>
      </c>
      <c r="W18" s="252"/>
      <c r="X18" s="252"/>
      <c r="Y18" s="253"/>
      <c r="Z18" s="331" t="s">
        <v>55</v>
      </c>
      <c r="AA18" s="331"/>
      <c r="AB18" s="331"/>
      <c r="AC18" s="331"/>
      <c r="AD18" s="289"/>
      <c r="AE18" s="289"/>
      <c r="AF18" s="289"/>
      <c r="AG18" s="289"/>
      <c r="AH18" s="289"/>
      <c r="AI18" s="289"/>
      <c r="AJ18" s="289"/>
      <c r="AK18" s="289"/>
      <c r="AL18" s="290"/>
      <c r="AM18" s="301" t="s">
        <v>38</v>
      </c>
      <c r="AN18" s="302"/>
      <c r="AQ18" s="276"/>
      <c r="AR18" s="276"/>
      <c r="AS18" s="276"/>
      <c r="AT18" s="276"/>
      <c r="AU18" s="276"/>
      <c r="AV18" s="276"/>
      <c r="AW18" s="276"/>
      <c r="AX18" s="276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EC18" s="4"/>
      <c r="ED18" s="239"/>
      <c r="EE18" s="240"/>
      <c r="EF18" s="162"/>
      <c r="EG18" s="163"/>
      <c r="EH18" s="163"/>
      <c r="EI18" s="164"/>
      <c r="EJ18" s="196"/>
      <c r="EK18" s="198">
        <f>IF(I18="","",I18)</f>
      </c>
      <c r="EL18" s="198"/>
      <c r="EM18" s="198">
        <f t="shared" si="0"/>
      </c>
      <c r="EN18" s="198"/>
      <c r="EO18" s="198">
        <f>IF(M18="","",M18)</f>
      </c>
      <c r="EP18" s="198"/>
      <c r="EQ18" s="198">
        <f>IF(O18="","",O18)</f>
      </c>
      <c r="ER18" s="198"/>
      <c r="ES18" s="198">
        <f t="shared" si="1"/>
      </c>
      <c r="ET18" s="198"/>
      <c r="EU18" s="201"/>
      <c r="EV18" s="146"/>
      <c r="EW18" s="161"/>
      <c r="EX18" s="146" t="str">
        <f>IF(BI16=1,"■","□")</f>
        <v>□</v>
      </c>
      <c r="EY18" s="147" t="str">
        <f>IF(BS18=1,"■","□")</f>
        <v>□</v>
      </c>
      <c r="EZ18" s="130" t="s">
        <v>96</v>
      </c>
      <c r="FA18" s="131"/>
      <c r="FB18" s="134" t="s">
        <v>55</v>
      </c>
      <c r="FC18" s="134"/>
      <c r="FD18" s="134"/>
      <c r="FE18" s="134"/>
      <c r="FF18" s="135">
        <f>IF(AD18="","",AD18)</f>
      </c>
      <c r="FG18" s="136"/>
      <c r="FH18" s="136"/>
      <c r="FI18" s="136"/>
      <c r="FJ18" s="136"/>
      <c r="FK18" s="136"/>
      <c r="FL18" s="136"/>
      <c r="FM18" s="186" t="s">
        <v>38</v>
      </c>
      <c r="FN18" s="187"/>
      <c r="FO18" s="4"/>
    </row>
    <row r="19" spans="2:171" ht="15.75" customHeight="1">
      <c r="B19" s="305"/>
      <c r="C19" s="306"/>
      <c r="D19" s="298"/>
      <c r="E19" s="299"/>
      <c r="F19" s="299"/>
      <c r="G19" s="300"/>
      <c r="H19" s="197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02"/>
      <c r="T19" s="278"/>
      <c r="U19" s="129"/>
      <c r="V19" s="254"/>
      <c r="W19" s="255"/>
      <c r="X19" s="255"/>
      <c r="Y19" s="256"/>
      <c r="Z19" s="331"/>
      <c r="AA19" s="331"/>
      <c r="AB19" s="331"/>
      <c r="AC19" s="331"/>
      <c r="AD19" s="289"/>
      <c r="AE19" s="289"/>
      <c r="AF19" s="289"/>
      <c r="AG19" s="289"/>
      <c r="AH19" s="289"/>
      <c r="AI19" s="289"/>
      <c r="AJ19" s="289"/>
      <c r="AK19" s="289"/>
      <c r="AL19" s="290"/>
      <c r="AM19" s="301"/>
      <c r="AN19" s="302"/>
      <c r="AQ19" s="276"/>
      <c r="AR19" s="276"/>
      <c r="AS19" s="276"/>
      <c r="AT19" s="276"/>
      <c r="AU19" s="276"/>
      <c r="AV19" s="276"/>
      <c r="AW19" s="276"/>
      <c r="AX19" s="276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EC19" s="4"/>
      <c r="ED19" s="239"/>
      <c r="EE19" s="240"/>
      <c r="EF19" s="165"/>
      <c r="EG19" s="166"/>
      <c r="EH19" s="166"/>
      <c r="EI19" s="167"/>
      <c r="EJ19" s="197"/>
      <c r="EK19" s="199">
        <f>IF(I19="","",I19)</f>
      </c>
      <c r="EL19" s="199"/>
      <c r="EM19" s="199">
        <f t="shared" si="0"/>
      </c>
      <c r="EN19" s="199"/>
      <c r="EO19" s="199">
        <f>IF(M19="","",M19)</f>
      </c>
      <c r="EP19" s="199"/>
      <c r="EQ19" s="199">
        <f>IF(O19="","",O19)</f>
      </c>
      <c r="ER19" s="199"/>
      <c r="ES19" s="199">
        <f t="shared" si="1"/>
      </c>
      <c r="ET19" s="199"/>
      <c r="EU19" s="202"/>
      <c r="EV19" s="148"/>
      <c r="EW19" s="160"/>
      <c r="EX19" s="148" t="str">
        <f>IF(BR19=1,"■","□")</f>
        <v>□</v>
      </c>
      <c r="EY19" s="149" t="str">
        <f>IF(BS19=1,"■","□")</f>
        <v>□</v>
      </c>
      <c r="EZ19" s="132"/>
      <c r="FA19" s="133"/>
      <c r="FB19" s="134"/>
      <c r="FC19" s="134"/>
      <c r="FD19" s="134"/>
      <c r="FE19" s="134"/>
      <c r="FF19" s="137"/>
      <c r="FG19" s="138"/>
      <c r="FH19" s="138"/>
      <c r="FI19" s="138"/>
      <c r="FJ19" s="138"/>
      <c r="FK19" s="138"/>
      <c r="FL19" s="138"/>
      <c r="FM19" s="186"/>
      <c r="FN19" s="187"/>
      <c r="FO19" s="4"/>
    </row>
    <row r="20" spans="2:171" ht="15.75" customHeight="1">
      <c r="B20" s="305"/>
      <c r="C20" s="306"/>
      <c r="D20" s="275" t="s">
        <v>32</v>
      </c>
      <c r="E20" s="276"/>
      <c r="F20" s="276"/>
      <c r="G20" s="277"/>
      <c r="H20" s="332"/>
      <c r="I20" s="333"/>
      <c r="J20" s="333"/>
      <c r="K20" s="313"/>
      <c r="L20" s="313"/>
      <c r="M20" s="105" t="s">
        <v>19</v>
      </c>
      <c r="N20" s="313"/>
      <c r="O20" s="313"/>
      <c r="P20" s="105" t="s">
        <v>18</v>
      </c>
      <c r="Q20" s="313"/>
      <c r="R20" s="313"/>
      <c r="S20" s="105" t="s">
        <v>17</v>
      </c>
      <c r="T20" s="350">
        <f>IF(OR(H20="",K20="",N20="",Q20=""),"",IF(BH20&lt;0,"*",IF(OR(BL20=2,BN20=2),"*",DATEDIF(BC20,BC21,"Y"))))</f>
      </c>
      <c r="U20" s="350"/>
      <c r="V20" s="128" t="s">
        <v>64</v>
      </c>
      <c r="W20" s="320" t="s">
        <v>35</v>
      </c>
      <c r="X20" s="276" t="s">
        <v>34</v>
      </c>
      <c r="Y20" s="276"/>
      <c r="Z20" s="277"/>
      <c r="AA20" s="340"/>
      <c r="AB20" s="317"/>
      <c r="AC20" s="317"/>
      <c r="AD20" s="317"/>
      <c r="AE20" s="328" t="s">
        <v>100</v>
      </c>
      <c r="AF20" s="338"/>
      <c r="AG20" s="338"/>
      <c r="AH20" s="338"/>
      <c r="AI20" s="338"/>
      <c r="AJ20" s="328" t="s">
        <v>100</v>
      </c>
      <c r="AK20" s="317"/>
      <c r="AL20" s="317"/>
      <c r="AM20" s="317"/>
      <c r="AN20" s="318"/>
      <c r="AQ20" s="276"/>
      <c r="AR20" s="276"/>
      <c r="AS20" s="276"/>
      <c r="AT20" s="276"/>
      <c r="AU20" s="276"/>
      <c r="AV20" s="276"/>
      <c r="AW20" s="276"/>
      <c r="AX20" s="276"/>
      <c r="BC20" s="353">
        <f>IF(H20="令和",DATE(K20+118,N20,Q20),IF(H20="平成",DATE(K20+88,N20,Q20),IF(H20="昭和",DATE(K20+25,N20,Q20),IF(H20="大正",DATE(K20+11,N20,Q20),IF(AND(H20="明治",K20&gt;32),DATE(K20-33,N20,Q20),"")))))</f>
      </c>
      <c r="BD20" s="354"/>
      <c r="BE20" s="354"/>
      <c r="BF20" s="354"/>
      <c r="BG20" s="54"/>
      <c r="BH20" s="354" t="e">
        <f>BC21-BC20</f>
        <v>#VALUE!</v>
      </c>
      <c r="BI20" s="354"/>
      <c r="BJ20" s="354"/>
      <c r="BK20" s="54"/>
      <c r="BL20" s="348">
        <f>IF(OR(N20=0,Q20=0,AND(OR(N20=4,N20=6,N20=9,N20=11),Q20&gt;30)),2,IF(AND(OR(N20=1,N20=3,N20=5,N20=7,N20=8,N20=10,N20=12),Q20&gt;31),2,IF(AND(N20=2,Q20&gt;28),IF(AND(H20="平成",OR(K20=4,K20=8,K20=12,K20=16,K20=20,K20=24,K20=28,K20=32,K20=36,K20=40,K20=44),Q20=29),0,IF(AND(H20="昭和",OR(K20=3,K20=7,K20=11,K20=15,K20=19,K20=23,K20=27,K20=31,K20=35,K20=39,K20=43,K20=47,K20=51,K20=55,K20=59,K20=63),Q20=29),0,IF(AND(H20="大正",OR(K20=1,K20=5,K20=9,K20=13),Q20=29),0,2))),0)))</f>
        <v>2</v>
      </c>
      <c r="BM20" s="54"/>
      <c r="BN20" s="348">
        <f>IF(OR(AND(H20="明治",K20&gt;45),AND(H20="明治",K20&lt;35),AND(H20="大正",K20&gt;15),AND(H20="大正",K20=0),AND(H20="大正",K20=""),AND(H20="昭和",K20&gt;64),AND(H20="昭和",K20=0),AND(H20="昭和",K20=""),AND(H20="平成",K20=0),AND(H20="平成",K20="")),2,0)</f>
        <v>0</v>
      </c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EC20" s="4"/>
      <c r="ED20" s="239"/>
      <c r="EE20" s="240"/>
      <c r="EF20" s="146" t="s">
        <v>32</v>
      </c>
      <c r="EG20" s="147"/>
      <c r="EH20" s="147"/>
      <c r="EI20" s="161"/>
      <c r="EJ20" s="204">
        <f>IF(H20="","",H20)</f>
      </c>
      <c r="EK20" s="205"/>
      <c r="EL20" s="205"/>
      <c r="EM20" s="200">
        <f t="shared" si="0"/>
      </c>
      <c r="EN20" s="200"/>
      <c r="EO20" s="174" t="s">
        <v>19</v>
      </c>
      <c r="EP20" s="200">
        <f>IF(N20="","",N20)</f>
      </c>
      <c r="EQ20" s="200"/>
      <c r="ER20" s="174" t="s">
        <v>18</v>
      </c>
      <c r="ES20" s="200">
        <f t="shared" si="1"/>
      </c>
      <c r="ET20" s="200"/>
      <c r="EU20" s="174" t="s">
        <v>17</v>
      </c>
      <c r="EV20" s="200">
        <f>IF(T20="","",T20)</f>
      </c>
      <c r="EW20" s="200"/>
      <c r="EX20" s="159" t="s">
        <v>64</v>
      </c>
      <c r="EY20" s="153" t="s">
        <v>35</v>
      </c>
      <c r="EZ20" s="147" t="s">
        <v>34</v>
      </c>
      <c r="FA20" s="147"/>
      <c r="FB20" s="161"/>
      <c r="FC20" s="155">
        <f>IF(AA20="","",AA20)</f>
      </c>
      <c r="FD20" s="156"/>
      <c r="FE20" s="156"/>
      <c r="FF20" s="109" t="s">
        <v>100</v>
      </c>
      <c r="FG20" s="192">
        <f>IF(AF20="","",AF20)</f>
      </c>
      <c r="FH20" s="192"/>
      <c r="FI20" s="192"/>
      <c r="FJ20" s="109" t="s">
        <v>100</v>
      </c>
      <c r="FK20" s="188">
        <f>IF(AK20="","",AK20)</f>
      </c>
      <c r="FL20" s="188"/>
      <c r="FM20" s="188"/>
      <c r="FN20" s="189"/>
      <c r="FO20" s="4"/>
    </row>
    <row r="21" spans="2:171" ht="15.75" customHeight="1">
      <c r="B21" s="305"/>
      <c r="C21" s="306"/>
      <c r="D21" s="278"/>
      <c r="E21" s="106"/>
      <c r="F21" s="106"/>
      <c r="G21" s="129"/>
      <c r="H21" s="334"/>
      <c r="I21" s="335"/>
      <c r="J21" s="335"/>
      <c r="K21" s="314"/>
      <c r="L21" s="314"/>
      <c r="M21" s="106"/>
      <c r="N21" s="314"/>
      <c r="O21" s="314"/>
      <c r="P21" s="106"/>
      <c r="Q21" s="314"/>
      <c r="R21" s="314"/>
      <c r="S21" s="106"/>
      <c r="T21" s="329"/>
      <c r="U21" s="329"/>
      <c r="V21" s="129"/>
      <c r="W21" s="320"/>
      <c r="X21" s="106"/>
      <c r="Y21" s="106"/>
      <c r="Z21" s="129"/>
      <c r="AA21" s="341"/>
      <c r="AB21" s="267"/>
      <c r="AC21" s="267"/>
      <c r="AD21" s="267"/>
      <c r="AE21" s="329"/>
      <c r="AF21" s="314"/>
      <c r="AG21" s="314"/>
      <c r="AH21" s="314"/>
      <c r="AI21" s="314"/>
      <c r="AJ21" s="329"/>
      <c r="AK21" s="267"/>
      <c r="AL21" s="267"/>
      <c r="AM21" s="267"/>
      <c r="AN21" s="319"/>
      <c r="AQ21" s="276"/>
      <c r="AR21" s="276"/>
      <c r="AS21" s="276"/>
      <c r="AT21" s="276"/>
      <c r="AU21" s="276"/>
      <c r="AV21" s="276"/>
      <c r="AW21" s="276"/>
      <c r="AX21" s="276"/>
      <c r="BC21" s="353">
        <f ca="1">TODAY()</f>
        <v>45224</v>
      </c>
      <c r="BD21" s="354"/>
      <c r="BE21" s="354"/>
      <c r="BF21" s="354"/>
      <c r="BG21" s="54"/>
      <c r="BH21" s="54"/>
      <c r="BI21" s="54"/>
      <c r="BJ21" s="54"/>
      <c r="BK21" s="54"/>
      <c r="BL21" s="349"/>
      <c r="BM21" s="54"/>
      <c r="BN21" s="349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EC21" s="4"/>
      <c r="ED21" s="239"/>
      <c r="EE21" s="240"/>
      <c r="EF21" s="148"/>
      <c r="EG21" s="149"/>
      <c r="EH21" s="149"/>
      <c r="EI21" s="160"/>
      <c r="EJ21" s="206"/>
      <c r="EK21" s="207"/>
      <c r="EL21" s="207"/>
      <c r="EM21" s="138">
        <f t="shared" si="0"/>
      </c>
      <c r="EN21" s="138"/>
      <c r="EO21" s="149"/>
      <c r="EP21" s="138">
        <f>IF(N21="","",N21)</f>
      </c>
      <c r="EQ21" s="138"/>
      <c r="ER21" s="149"/>
      <c r="ES21" s="138">
        <f t="shared" si="1"/>
      </c>
      <c r="ET21" s="138"/>
      <c r="EU21" s="149"/>
      <c r="EV21" s="138">
        <f>IF(T21="","",T21)</f>
      </c>
      <c r="EW21" s="138"/>
      <c r="EX21" s="160"/>
      <c r="EY21" s="153"/>
      <c r="EZ21" s="149"/>
      <c r="FA21" s="149"/>
      <c r="FB21" s="160"/>
      <c r="FC21" s="157"/>
      <c r="FD21" s="158"/>
      <c r="FE21" s="158"/>
      <c r="FF21" s="110"/>
      <c r="FG21" s="110"/>
      <c r="FH21" s="110"/>
      <c r="FI21" s="110"/>
      <c r="FJ21" s="110"/>
      <c r="FK21" s="190">
        <f>IF(AK21="","",AK21)</f>
      </c>
      <c r="FL21" s="190"/>
      <c r="FM21" s="190"/>
      <c r="FN21" s="191"/>
      <c r="FO21" s="4"/>
    </row>
    <row r="22" spans="2:171" ht="15.75" customHeight="1">
      <c r="B22" s="305"/>
      <c r="C22" s="306"/>
      <c r="D22" s="337" t="s">
        <v>31</v>
      </c>
      <c r="E22" s="105"/>
      <c r="F22" s="105"/>
      <c r="G22" s="128"/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  <c r="W22" s="320"/>
      <c r="X22" s="105" t="s">
        <v>33</v>
      </c>
      <c r="Y22" s="105"/>
      <c r="Z22" s="128"/>
      <c r="AA22" s="340"/>
      <c r="AB22" s="317"/>
      <c r="AC22" s="317"/>
      <c r="AD22" s="317"/>
      <c r="AE22" s="328" t="s">
        <v>100</v>
      </c>
      <c r="AF22" s="338"/>
      <c r="AG22" s="338"/>
      <c r="AH22" s="338"/>
      <c r="AI22" s="338"/>
      <c r="AJ22" s="328" t="s">
        <v>100</v>
      </c>
      <c r="AK22" s="317"/>
      <c r="AL22" s="317"/>
      <c r="AM22" s="317"/>
      <c r="AN22" s="318"/>
      <c r="AQ22" s="71"/>
      <c r="AR22" s="71"/>
      <c r="AS22" s="71"/>
      <c r="AT22" s="71"/>
      <c r="AU22" s="71"/>
      <c r="AV22" s="71"/>
      <c r="AW22" s="71"/>
      <c r="AX22" s="71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EC22" s="4"/>
      <c r="ED22" s="239"/>
      <c r="EE22" s="240"/>
      <c r="EF22" s="173" t="s">
        <v>31</v>
      </c>
      <c r="EG22" s="174"/>
      <c r="EH22" s="174"/>
      <c r="EI22" s="159"/>
      <c r="EJ22" s="175">
        <f>IF(H22="","",H22)</f>
      </c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7"/>
      <c r="EY22" s="153"/>
      <c r="EZ22" s="174" t="s">
        <v>33</v>
      </c>
      <c r="FA22" s="174"/>
      <c r="FB22" s="159"/>
      <c r="FC22" s="155">
        <f>IF(AA22="","",AA22)</f>
      </c>
      <c r="FD22" s="156"/>
      <c r="FE22" s="156"/>
      <c r="FF22" s="109" t="s">
        <v>100</v>
      </c>
      <c r="FG22" s="192">
        <f>IF(AF22="","",AF22)</f>
      </c>
      <c r="FH22" s="192"/>
      <c r="FI22" s="192"/>
      <c r="FJ22" s="109" t="s">
        <v>100</v>
      </c>
      <c r="FK22" s="188">
        <f>IF(AK22="","",AK22)</f>
      </c>
      <c r="FL22" s="188"/>
      <c r="FM22" s="188"/>
      <c r="FN22" s="189"/>
      <c r="FO22" s="4"/>
    </row>
    <row r="23" spans="2:171" ht="15.75" customHeight="1" thickBot="1">
      <c r="B23" s="307"/>
      <c r="C23" s="308"/>
      <c r="D23" s="278"/>
      <c r="E23" s="106"/>
      <c r="F23" s="106"/>
      <c r="G23" s="129"/>
      <c r="H23" s="325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7"/>
      <c r="W23" s="321"/>
      <c r="X23" s="106"/>
      <c r="Y23" s="106"/>
      <c r="Z23" s="129"/>
      <c r="AA23" s="341"/>
      <c r="AB23" s="267"/>
      <c r="AC23" s="267"/>
      <c r="AD23" s="267"/>
      <c r="AE23" s="329"/>
      <c r="AF23" s="314"/>
      <c r="AG23" s="314"/>
      <c r="AH23" s="314"/>
      <c r="AI23" s="314"/>
      <c r="AJ23" s="329"/>
      <c r="AK23" s="267"/>
      <c r="AL23" s="267"/>
      <c r="AM23" s="267"/>
      <c r="AN23" s="319"/>
      <c r="AQ23" s="71"/>
      <c r="AR23" s="71"/>
      <c r="AS23" s="71"/>
      <c r="AT23" s="71"/>
      <c r="AU23" s="71"/>
      <c r="AV23" s="71"/>
      <c r="AW23" s="71"/>
      <c r="AX23" s="71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EC23" s="4"/>
      <c r="ED23" s="241"/>
      <c r="EE23" s="242"/>
      <c r="EF23" s="148"/>
      <c r="EG23" s="149"/>
      <c r="EH23" s="149"/>
      <c r="EI23" s="160"/>
      <c r="EJ23" s="178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80"/>
      <c r="EY23" s="154"/>
      <c r="EZ23" s="149"/>
      <c r="FA23" s="149"/>
      <c r="FB23" s="160"/>
      <c r="FC23" s="157"/>
      <c r="FD23" s="158"/>
      <c r="FE23" s="158"/>
      <c r="FF23" s="110"/>
      <c r="FG23" s="110"/>
      <c r="FH23" s="110"/>
      <c r="FI23" s="110"/>
      <c r="FJ23" s="110"/>
      <c r="FK23" s="190">
        <f>IF(AK23="","",AK23)</f>
      </c>
      <c r="FL23" s="190"/>
      <c r="FM23" s="190"/>
      <c r="FN23" s="191"/>
      <c r="FO23" s="4"/>
    </row>
    <row r="24" spans="2:171" ht="28.5" customHeight="1" thickBot="1">
      <c r="B24" s="309" t="s">
        <v>36</v>
      </c>
      <c r="C24" s="310"/>
      <c r="D24" s="310"/>
      <c r="E24" s="310"/>
      <c r="F24" s="310"/>
      <c r="G24" s="311"/>
      <c r="H24" s="230" t="s">
        <v>26</v>
      </c>
      <c r="I24" s="230"/>
      <c r="J24" s="230"/>
      <c r="K24" s="230"/>
      <c r="L24" s="230"/>
      <c r="M24" s="230"/>
      <c r="N24" s="230" t="s">
        <v>25</v>
      </c>
      <c r="O24" s="230"/>
      <c r="P24" s="230"/>
      <c r="Q24" s="230"/>
      <c r="R24" s="230"/>
      <c r="S24" s="230"/>
      <c r="T24" s="230"/>
      <c r="U24" s="230" t="s">
        <v>37</v>
      </c>
      <c r="V24" s="230"/>
      <c r="W24" s="230"/>
      <c r="X24" s="230"/>
      <c r="Y24" s="230"/>
      <c r="Z24" s="230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9"/>
      <c r="AQ24" s="276"/>
      <c r="AR24" s="276"/>
      <c r="AS24" s="276"/>
      <c r="AT24" s="276"/>
      <c r="AU24" s="276"/>
      <c r="AV24" s="276"/>
      <c r="AW24" s="276"/>
      <c r="AX24" s="276"/>
      <c r="BC24" s="57" t="b">
        <v>0</v>
      </c>
      <c r="BD24" s="57" t="b">
        <v>0</v>
      </c>
      <c r="BE24" s="57" t="b">
        <v>0</v>
      </c>
      <c r="BF24" s="54"/>
      <c r="BG24" s="54"/>
      <c r="BH24" s="55">
        <f>IF(BC24=TRUE,1,0)</f>
        <v>0</v>
      </c>
      <c r="BI24" s="55">
        <f>IF(BD24=TRUE,1,0)</f>
        <v>0</v>
      </c>
      <c r="BJ24" s="58">
        <f>IF(BE24=TRUE,1,0)</f>
        <v>0</v>
      </c>
      <c r="BK24" s="59">
        <f>BH24+BI24+BJ24</f>
        <v>0</v>
      </c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EC24" s="4"/>
      <c r="ED24" s="170" t="s">
        <v>36</v>
      </c>
      <c r="EE24" s="171"/>
      <c r="EF24" s="171"/>
      <c r="EG24" s="171"/>
      <c r="EH24" s="171"/>
      <c r="EI24" s="172"/>
      <c r="EJ24" s="28" t="s">
        <v>26</v>
      </c>
      <c r="EK24" s="26" t="str">
        <f>IF(BH24=1,"■","□")</f>
        <v>□</v>
      </c>
      <c r="EL24" s="29"/>
      <c r="EM24" s="29" t="s">
        <v>92</v>
      </c>
      <c r="EN24" s="29"/>
      <c r="EO24" s="29"/>
      <c r="EP24" s="29" t="s">
        <v>25</v>
      </c>
      <c r="EQ24" s="26" t="str">
        <f>IF(BI24=1,"■","□")</f>
        <v>□</v>
      </c>
      <c r="ER24" s="29"/>
      <c r="ES24" s="29" t="s">
        <v>91</v>
      </c>
      <c r="ET24" s="29"/>
      <c r="EU24" s="29"/>
      <c r="EV24" s="29"/>
      <c r="EW24" s="29" t="s">
        <v>37</v>
      </c>
      <c r="EX24" s="26" t="str">
        <f>IF(BJ24=1,"■","□")</f>
        <v>□</v>
      </c>
      <c r="EY24" s="29"/>
      <c r="EZ24" s="29" t="s">
        <v>97</v>
      </c>
      <c r="FA24" s="29"/>
      <c r="FB24" s="29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59"/>
      <c r="FO24" s="4"/>
    </row>
    <row r="25" spans="2:171" ht="28.5" customHeight="1">
      <c r="B25" s="309" t="s">
        <v>111</v>
      </c>
      <c r="C25" s="310"/>
      <c r="D25" s="310"/>
      <c r="E25" s="310"/>
      <c r="F25" s="310"/>
      <c r="G25" s="311"/>
      <c r="H25" s="365" t="s">
        <v>109</v>
      </c>
      <c r="I25" s="366"/>
      <c r="J25" s="367"/>
      <c r="K25" s="95"/>
      <c r="L25" s="96"/>
      <c r="M25" s="96"/>
      <c r="N25" s="96"/>
      <c r="O25" s="96"/>
      <c r="P25" s="96"/>
      <c r="Q25" s="96"/>
      <c r="R25" s="96"/>
      <c r="S25" s="97"/>
      <c r="T25" s="365" t="s">
        <v>110</v>
      </c>
      <c r="U25" s="366"/>
      <c r="V25" s="367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  <c r="AQ25" s="80"/>
      <c r="AR25" s="80"/>
      <c r="AS25" s="80"/>
      <c r="AT25" s="80"/>
      <c r="AU25" s="80"/>
      <c r="AV25" s="80"/>
      <c r="AW25" s="80"/>
      <c r="AX25" s="80"/>
      <c r="BC25" s="86"/>
      <c r="BD25" s="86"/>
      <c r="BE25" s="86"/>
      <c r="BF25" s="54"/>
      <c r="BG25" s="54"/>
      <c r="BH25" s="87"/>
      <c r="BI25" s="87"/>
      <c r="BJ25" s="87"/>
      <c r="BK25" s="86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EC25" s="4"/>
      <c r="ED25" s="83"/>
      <c r="EE25" s="84"/>
      <c r="EF25" s="84"/>
      <c r="EG25" s="84"/>
      <c r="EH25" s="84"/>
      <c r="EI25" s="85"/>
      <c r="EJ25" s="28"/>
      <c r="EK25" s="26"/>
      <c r="EL25" s="29"/>
      <c r="EM25" s="29"/>
      <c r="EN25" s="29"/>
      <c r="EO25" s="29"/>
      <c r="EP25" s="29"/>
      <c r="EQ25" s="26"/>
      <c r="ER25" s="29"/>
      <c r="ES25" s="29"/>
      <c r="ET25" s="29"/>
      <c r="EU25" s="29"/>
      <c r="EV25" s="29"/>
      <c r="EW25" s="29"/>
      <c r="EX25" s="26"/>
      <c r="EY25" s="29"/>
      <c r="EZ25" s="29"/>
      <c r="FA25" s="29"/>
      <c r="FB25" s="29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1"/>
      <c r="FO25" s="4"/>
    </row>
    <row r="26" spans="2:171" ht="28.5" customHeight="1">
      <c r="B26" s="368"/>
      <c r="C26" s="369"/>
      <c r="D26" s="369"/>
      <c r="E26" s="369"/>
      <c r="F26" s="369"/>
      <c r="G26" s="370"/>
      <c r="H26" s="365" t="s">
        <v>112</v>
      </c>
      <c r="I26" s="366"/>
      <c r="J26" s="367"/>
      <c r="K26" s="96"/>
      <c r="L26" s="96"/>
      <c r="M26" s="96"/>
      <c r="N26" s="96"/>
      <c r="O26" s="96" t="s">
        <v>113</v>
      </c>
      <c r="P26" s="96"/>
      <c r="Q26" s="96"/>
      <c r="R26" s="96"/>
      <c r="S26" s="96" t="s">
        <v>113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7"/>
      <c r="AQ26" s="78"/>
      <c r="AR26" s="78"/>
      <c r="AS26" s="80"/>
      <c r="AT26" s="80"/>
      <c r="AU26" s="80"/>
      <c r="AV26" s="80"/>
      <c r="AW26" s="80"/>
      <c r="AX26" s="80"/>
      <c r="BC26" s="86"/>
      <c r="BD26" s="86"/>
      <c r="BE26" s="86"/>
      <c r="BF26" s="54"/>
      <c r="BG26" s="54"/>
      <c r="BH26" s="87"/>
      <c r="BI26" s="87"/>
      <c r="BJ26" s="87"/>
      <c r="BK26" s="86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EC26" s="4"/>
      <c r="ED26" s="83"/>
      <c r="EE26" s="84"/>
      <c r="EF26" s="84"/>
      <c r="EG26" s="84"/>
      <c r="EH26" s="84"/>
      <c r="EI26" s="85"/>
      <c r="EJ26" s="28"/>
      <c r="EK26" s="26"/>
      <c r="EL26" s="29"/>
      <c r="EM26" s="29"/>
      <c r="EN26" s="29"/>
      <c r="EO26" s="29"/>
      <c r="EP26" s="29"/>
      <c r="EQ26" s="26"/>
      <c r="ER26" s="29"/>
      <c r="ES26" s="29"/>
      <c r="ET26" s="29"/>
      <c r="EU26" s="29"/>
      <c r="EV26" s="29"/>
      <c r="EW26" s="29"/>
      <c r="EX26" s="26"/>
      <c r="EY26" s="29"/>
      <c r="EZ26" s="29"/>
      <c r="FA26" s="29"/>
      <c r="FB26" s="29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1"/>
      <c r="FO26" s="4"/>
    </row>
    <row r="27" spans="2:170" s="4" customFormat="1" ht="19.5" customHeight="1">
      <c r="B27" s="247" t="s">
        <v>114</v>
      </c>
      <c r="C27" s="181"/>
      <c r="D27" s="181"/>
      <c r="E27" s="181"/>
      <c r="F27" s="181"/>
      <c r="G27" s="358"/>
      <c r="H27" s="89"/>
      <c r="I27" s="89" t="s">
        <v>115</v>
      </c>
      <c r="J27" s="363" t="s">
        <v>116</v>
      </c>
      <c r="K27" s="363"/>
      <c r="L27" s="363"/>
      <c r="M27" s="363"/>
      <c r="N27" s="363"/>
      <c r="O27" s="363"/>
      <c r="P27" s="363"/>
      <c r="Q27" s="363"/>
      <c r="R27" s="89"/>
      <c r="S27" s="89" t="s">
        <v>115</v>
      </c>
      <c r="T27" s="363" t="s">
        <v>67</v>
      </c>
      <c r="U27" s="363"/>
      <c r="V27" s="363"/>
      <c r="W27" s="363"/>
      <c r="X27" s="363"/>
      <c r="Y27" s="363"/>
      <c r="Z27" s="89"/>
      <c r="AA27" s="89"/>
      <c r="AB27" s="374" t="s">
        <v>115</v>
      </c>
      <c r="AC27" s="374"/>
      <c r="AD27" s="363" t="s">
        <v>70</v>
      </c>
      <c r="AE27" s="363"/>
      <c r="AF27" s="363"/>
      <c r="AG27" s="363"/>
      <c r="AH27" s="363"/>
      <c r="AI27" s="363"/>
      <c r="AJ27" s="89"/>
      <c r="AK27" s="89"/>
      <c r="AL27" s="89"/>
      <c r="AM27" s="89"/>
      <c r="AN27" s="90"/>
      <c r="AQ27" s="72"/>
      <c r="AR27" s="73"/>
      <c r="AS27" s="73"/>
      <c r="AT27" s="73"/>
      <c r="AU27" s="73"/>
      <c r="AV27" s="73"/>
      <c r="AW27" s="73"/>
      <c r="AX27" s="73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ED27" s="143" t="s">
        <v>81</v>
      </c>
      <c r="EE27" s="144"/>
      <c r="EF27" s="144"/>
      <c r="EG27" s="144"/>
      <c r="EH27" s="144"/>
      <c r="EI27" s="145"/>
      <c r="EJ27" s="150">
        <f>IF(H27="","",H27)</f>
      </c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2"/>
    </row>
    <row r="28" spans="2:170" s="4" customFormat="1" ht="19.5" customHeight="1">
      <c r="B28" s="359"/>
      <c r="C28" s="223"/>
      <c r="D28" s="223"/>
      <c r="E28" s="223"/>
      <c r="F28" s="223"/>
      <c r="G28" s="360"/>
      <c r="H28" s="91"/>
      <c r="I28" s="92" t="s">
        <v>115</v>
      </c>
      <c r="J28" s="372" t="s">
        <v>98</v>
      </c>
      <c r="K28" s="372"/>
      <c r="L28" s="372"/>
      <c r="M28" s="372"/>
      <c r="N28" s="372"/>
      <c r="O28" s="372"/>
      <c r="P28" s="92"/>
      <c r="Q28" s="92"/>
      <c r="R28" s="92"/>
      <c r="S28" s="92" t="s">
        <v>115</v>
      </c>
      <c r="T28" s="372" t="s">
        <v>72</v>
      </c>
      <c r="U28" s="372"/>
      <c r="V28" s="372"/>
      <c r="W28" s="372"/>
      <c r="X28" s="372"/>
      <c r="Y28" s="372"/>
      <c r="Z28" s="92"/>
      <c r="AA28" s="92"/>
      <c r="AB28" s="373" t="s">
        <v>115</v>
      </c>
      <c r="AC28" s="373"/>
      <c r="AD28" s="372" t="s">
        <v>73</v>
      </c>
      <c r="AE28" s="372"/>
      <c r="AF28" s="372"/>
      <c r="AG28" s="372"/>
      <c r="AH28" s="372"/>
      <c r="AI28" s="92"/>
      <c r="AJ28" s="92"/>
      <c r="AK28" s="92"/>
      <c r="AL28" s="92"/>
      <c r="AM28" s="92"/>
      <c r="AN28" s="93"/>
      <c r="AQ28" s="72"/>
      <c r="AR28" s="73"/>
      <c r="AS28" s="73"/>
      <c r="AT28" s="73"/>
      <c r="AU28" s="73"/>
      <c r="AV28" s="73"/>
      <c r="AW28" s="73"/>
      <c r="AX28" s="73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ED28" s="79"/>
      <c r="EE28" s="79"/>
      <c r="EF28" s="79"/>
      <c r="EG28" s="79"/>
      <c r="EH28" s="79"/>
      <c r="EI28" s="79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2:170" s="4" customFormat="1" ht="19.5" customHeight="1">
      <c r="B29" s="361"/>
      <c r="C29" s="224"/>
      <c r="D29" s="224"/>
      <c r="E29" s="224"/>
      <c r="F29" s="224"/>
      <c r="G29" s="362"/>
      <c r="H29" s="92"/>
      <c r="I29" s="92" t="s">
        <v>115</v>
      </c>
      <c r="J29" s="364" t="s">
        <v>75</v>
      </c>
      <c r="K29" s="364"/>
      <c r="L29" s="364"/>
      <c r="M29" s="364"/>
      <c r="N29" s="364"/>
      <c r="O29" s="364"/>
      <c r="P29" s="92"/>
      <c r="Q29" s="92"/>
      <c r="R29" s="92"/>
      <c r="S29" s="92" t="s">
        <v>115</v>
      </c>
      <c r="T29" s="364" t="s">
        <v>78</v>
      </c>
      <c r="U29" s="364"/>
      <c r="V29" s="364"/>
      <c r="W29" s="364"/>
      <c r="X29" s="364"/>
      <c r="Y29" s="364"/>
      <c r="Z29" s="364"/>
      <c r="AA29" s="92"/>
      <c r="AB29" s="371" t="s">
        <v>115</v>
      </c>
      <c r="AC29" s="371"/>
      <c r="AD29" s="371" t="s">
        <v>80</v>
      </c>
      <c r="AE29" s="371"/>
      <c r="AF29" s="371"/>
      <c r="AG29" s="371"/>
      <c r="AH29" s="371"/>
      <c r="AI29" s="371"/>
      <c r="AJ29" s="92"/>
      <c r="AK29" s="92"/>
      <c r="AL29" s="92"/>
      <c r="AM29" s="92"/>
      <c r="AN29" s="94"/>
      <c r="AQ29" s="72"/>
      <c r="AR29" s="73"/>
      <c r="AS29" s="73"/>
      <c r="AT29" s="73"/>
      <c r="AU29" s="73"/>
      <c r="AV29" s="73"/>
      <c r="AW29" s="73"/>
      <c r="AX29" s="73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ED29" s="79"/>
      <c r="EE29" s="79"/>
      <c r="EF29" s="79"/>
      <c r="EG29" s="79"/>
      <c r="EH29" s="79"/>
      <c r="EI29" s="79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2:170" s="4" customFormat="1" ht="16.5" customHeight="1">
      <c r="B30" s="339" t="s">
        <v>117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Q30" s="72"/>
      <c r="AR30" s="73"/>
      <c r="AS30" s="73"/>
      <c r="AT30" s="73"/>
      <c r="AU30" s="73"/>
      <c r="AV30" s="73"/>
      <c r="AW30" s="73"/>
      <c r="AX30" s="73"/>
      <c r="ED30" s="181" t="s">
        <v>82</v>
      </c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</row>
    <row r="31" spans="2:171" ht="24.75" customHeight="1">
      <c r="B31" s="30"/>
      <c r="C31" s="30"/>
      <c r="D31" s="30"/>
      <c r="E31" s="30"/>
      <c r="F31" s="30"/>
      <c r="G31" s="30"/>
      <c r="H31" s="31"/>
      <c r="I31" s="14"/>
      <c r="J31" s="14"/>
      <c r="K31" s="14"/>
      <c r="L31" s="31" t="s">
        <v>83</v>
      </c>
      <c r="M31" s="14"/>
      <c r="N31" s="14"/>
      <c r="O31" s="14"/>
      <c r="P31" s="14"/>
      <c r="Q31" s="14"/>
      <c r="R31" s="14"/>
      <c r="S31" s="14"/>
      <c r="T31" s="31" t="s">
        <v>118</v>
      </c>
      <c r="U31" s="14"/>
      <c r="V31" s="14"/>
      <c r="W31" s="30"/>
      <c r="Y31" s="30"/>
      <c r="Z31" s="30"/>
      <c r="AC31" s="14"/>
      <c r="AD31" s="31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32"/>
      <c r="AP31" s="14"/>
      <c r="ED31" s="30"/>
      <c r="EE31" s="30"/>
      <c r="EF31" s="30"/>
      <c r="EG31" s="30"/>
      <c r="EH31" s="30"/>
      <c r="EI31" s="30"/>
      <c r="EJ31" s="31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30"/>
      <c r="FA31" s="30"/>
      <c r="FB31" s="30"/>
      <c r="FE31" s="14"/>
      <c r="FF31" s="31" t="s">
        <v>83</v>
      </c>
      <c r="FG31" s="14"/>
      <c r="FH31" s="14"/>
      <c r="FI31" s="14"/>
      <c r="FJ31" s="14"/>
      <c r="FK31" s="14"/>
      <c r="FL31" s="14"/>
      <c r="FM31" s="14"/>
      <c r="FN31" s="14"/>
      <c r="FO31" s="32"/>
    </row>
    <row r="32" spans="1:171" ht="16.5" customHeight="1">
      <c r="A32" s="33" t="s">
        <v>44</v>
      </c>
      <c r="B32" s="34"/>
      <c r="C32" s="34"/>
      <c r="D32" s="34"/>
      <c r="E32" s="34"/>
      <c r="F32" s="34"/>
      <c r="G32" s="34"/>
      <c r="H32" s="35"/>
      <c r="I32" s="36"/>
      <c r="J32" s="36"/>
      <c r="K32" s="36"/>
      <c r="L32" s="33"/>
      <c r="M32" s="33"/>
      <c r="N32" s="168" t="s">
        <v>40</v>
      </c>
      <c r="O32" s="37"/>
      <c r="P32" s="33"/>
      <c r="R32" s="168" t="s">
        <v>41</v>
      </c>
      <c r="S32" s="33"/>
      <c r="T32" s="33"/>
      <c r="U32" s="33"/>
      <c r="V32" s="168" t="s">
        <v>42</v>
      </c>
      <c r="W32" s="38"/>
      <c r="X32" s="38"/>
      <c r="Y32" s="38"/>
      <c r="Z32" s="182" t="s">
        <v>43</v>
      </c>
      <c r="AB32" s="35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9"/>
      <c r="AP32" s="14"/>
      <c r="EC32" s="33" t="s">
        <v>44</v>
      </c>
      <c r="ED32" s="34"/>
      <c r="EE32" s="34"/>
      <c r="EF32" s="34"/>
      <c r="EG32" s="34"/>
      <c r="EH32" s="34"/>
      <c r="EI32" s="34"/>
      <c r="EJ32" s="35"/>
      <c r="EK32" s="36"/>
      <c r="EL32" s="36"/>
      <c r="EM32" s="36"/>
      <c r="EN32" s="33"/>
      <c r="EO32" s="33"/>
      <c r="EP32" s="168" t="s">
        <v>40</v>
      </c>
      <c r="EQ32" s="37"/>
      <c r="ER32" s="33"/>
      <c r="ET32" s="168" t="s">
        <v>41</v>
      </c>
      <c r="EU32" s="33"/>
      <c r="EV32" s="33"/>
      <c r="EW32" s="33"/>
      <c r="EX32" s="168" t="s">
        <v>42</v>
      </c>
      <c r="EY32" s="38"/>
      <c r="EZ32" s="38"/>
      <c r="FA32" s="38"/>
      <c r="FB32" s="182" t="s">
        <v>41</v>
      </c>
      <c r="FD32" s="35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9"/>
    </row>
    <row r="33" spans="1:171" ht="16.5" customHeight="1">
      <c r="A33" s="40" t="s">
        <v>46</v>
      </c>
      <c r="B33" s="30"/>
      <c r="C33" s="30"/>
      <c r="D33" s="30"/>
      <c r="E33" s="30"/>
      <c r="F33" s="30"/>
      <c r="G33" s="30"/>
      <c r="H33" s="31"/>
      <c r="I33" s="14"/>
      <c r="J33" s="14"/>
      <c r="K33" s="14"/>
      <c r="M33" s="41"/>
      <c r="N33" s="169"/>
      <c r="O33" s="42"/>
      <c r="P33" s="41"/>
      <c r="R33" s="169"/>
      <c r="S33" s="41"/>
      <c r="T33" s="41"/>
      <c r="U33" s="41"/>
      <c r="V33" s="169"/>
      <c r="W33" s="43"/>
      <c r="X33" s="43"/>
      <c r="Y33" s="43"/>
      <c r="Z33" s="183"/>
      <c r="AB33" s="31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2"/>
      <c r="AP33" s="14"/>
      <c r="EC33" s="40" t="s">
        <v>46</v>
      </c>
      <c r="ED33" s="30"/>
      <c r="EE33" s="30"/>
      <c r="EF33" s="30"/>
      <c r="EG33" s="30"/>
      <c r="EH33" s="30"/>
      <c r="EI33" s="30"/>
      <c r="EJ33" s="31"/>
      <c r="EK33" s="14"/>
      <c r="EL33" s="14"/>
      <c r="EM33" s="14"/>
      <c r="EO33" s="41"/>
      <c r="EP33" s="169"/>
      <c r="EQ33" s="42"/>
      <c r="ER33" s="41"/>
      <c r="ET33" s="169"/>
      <c r="EU33" s="41"/>
      <c r="EV33" s="41"/>
      <c r="EW33" s="41"/>
      <c r="EX33" s="169"/>
      <c r="EY33" s="43"/>
      <c r="EZ33" s="43"/>
      <c r="FA33" s="43"/>
      <c r="FB33" s="183"/>
      <c r="FD33" s="31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32"/>
    </row>
    <row r="34" spans="7:170" ht="22.5" customHeight="1">
      <c r="G34" s="44"/>
      <c r="H34" s="44"/>
      <c r="I34" s="44"/>
      <c r="J34" s="44"/>
      <c r="K34" s="44"/>
      <c r="L34" s="122" t="s">
        <v>108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5" t="s">
        <v>103</v>
      </c>
      <c r="EI34" s="44"/>
      <c r="EJ34" s="44"/>
      <c r="EK34" s="44"/>
      <c r="EL34" s="44"/>
      <c r="EM34" s="44"/>
      <c r="EN34" s="122" t="s">
        <v>13</v>
      </c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44"/>
      <c r="FF34" s="44"/>
      <c r="FG34" s="44"/>
      <c r="FH34" s="44"/>
      <c r="FI34" s="44"/>
      <c r="FJ34" s="44"/>
      <c r="FK34" s="44"/>
      <c r="FL34" s="44"/>
      <c r="FM34" s="44"/>
      <c r="FN34" s="45" t="s">
        <v>103</v>
      </c>
    </row>
    <row r="35" ht="9" customHeight="1"/>
    <row r="36" spans="23:169" ht="24.75" customHeight="1">
      <c r="W36" s="1" t="s">
        <v>2</v>
      </c>
      <c r="AA36" s="126" t="s">
        <v>47</v>
      </c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EY36" s="1" t="s">
        <v>2</v>
      </c>
      <c r="FC36" s="126" t="s">
        <v>47</v>
      </c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</row>
    <row r="37" spans="4:169" ht="24.75" customHeight="1">
      <c r="D37" s="1" t="s">
        <v>0</v>
      </c>
      <c r="W37" s="1" t="s">
        <v>3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EF37" s="1" t="s">
        <v>0</v>
      </c>
      <c r="EY37" s="1" t="s">
        <v>3</v>
      </c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</row>
    <row r="38" spans="2:170" ht="24.75" customHeight="1">
      <c r="B38" s="100" t="s">
        <v>50</v>
      </c>
      <c r="C38" s="101"/>
      <c r="D38" s="101"/>
      <c r="E38" s="101"/>
      <c r="F38" s="101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27" t="s">
        <v>29</v>
      </c>
      <c r="U38" s="107"/>
      <c r="V38" s="127">
        <f>IF(BH16=1,"男",IF(BI16=1,"女",""))</f>
      </c>
      <c r="W38" s="107"/>
      <c r="X38" s="118"/>
      <c r="Y38" s="123" t="s">
        <v>52</v>
      </c>
      <c r="Z38" s="107"/>
      <c r="AA38" s="118"/>
      <c r="AB38" s="139" t="str">
        <f>IF(H20="","M T
 S H
Ｒ",H20)</f>
        <v>M T
 S H
Ｒ</v>
      </c>
      <c r="AC38" s="140"/>
      <c r="AD38" s="140"/>
      <c r="AE38" s="140"/>
      <c r="AF38" s="107">
        <f>IF(K20="","",K20)</f>
      </c>
      <c r="AG38" s="107"/>
      <c r="AH38" s="105" t="s">
        <v>19</v>
      </c>
      <c r="AI38" s="107">
        <f>IF(N20="","",N20)</f>
      </c>
      <c r="AJ38" s="107"/>
      <c r="AK38" s="105" t="s">
        <v>18</v>
      </c>
      <c r="AL38" s="107">
        <f>IF(Q20="","",Q20)</f>
      </c>
      <c r="AM38" s="107"/>
      <c r="AN38" s="128" t="s">
        <v>17</v>
      </c>
      <c r="ED38" s="100" t="s">
        <v>50</v>
      </c>
      <c r="EE38" s="101"/>
      <c r="EF38" s="101"/>
      <c r="EG38" s="101"/>
      <c r="EH38" s="101"/>
      <c r="EI38" s="102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27" t="s">
        <v>29</v>
      </c>
      <c r="EW38" s="107"/>
      <c r="EX38" s="127">
        <f>IF(BH16=1,"男",IF(BI16=1,"女",""))</f>
      </c>
      <c r="EY38" s="107"/>
      <c r="EZ38" s="118"/>
      <c r="FA38" s="123" t="s">
        <v>52</v>
      </c>
      <c r="FB38" s="107"/>
      <c r="FC38" s="118"/>
      <c r="FD38" s="139" t="str">
        <f>IF(EJ20="","M T S H　Ｒ",EJ20)</f>
        <v>M T S H　Ｒ</v>
      </c>
      <c r="FE38" s="140"/>
      <c r="FF38" s="107">
        <f>IF(EM20="","",EM20)</f>
      </c>
      <c r="FG38" s="107"/>
      <c r="FH38" s="105" t="s">
        <v>19</v>
      </c>
      <c r="FI38" s="107">
        <f>IF(EP20="","",EP20)</f>
      </c>
      <c r="FJ38" s="107"/>
      <c r="FK38" s="105" t="s">
        <v>18</v>
      </c>
      <c r="FL38" s="107">
        <f>IF(ES20="","",ES20)</f>
      </c>
      <c r="FM38" s="107"/>
      <c r="FN38" s="128" t="s">
        <v>17</v>
      </c>
    </row>
    <row r="39" spans="2:170" ht="30" customHeight="1">
      <c r="B39" s="100" t="s">
        <v>49</v>
      </c>
      <c r="C39" s="101"/>
      <c r="D39" s="101"/>
      <c r="E39" s="101"/>
      <c r="F39" s="101"/>
      <c r="G39" s="102"/>
      <c r="H39" s="103">
        <f>IF(I17="","",I17)</f>
      </c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24"/>
      <c r="U39" s="108"/>
      <c r="V39" s="124"/>
      <c r="W39" s="108"/>
      <c r="X39" s="125"/>
      <c r="Y39" s="124"/>
      <c r="Z39" s="108"/>
      <c r="AA39" s="125"/>
      <c r="AB39" s="141"/>
      <c r="AC39" s="142"/>
      <c r="AD39" s="142"/>
      <c r="AE39" s="142"/>
      <c r="AF39" s="108"/>
      <c r="AG39" s="108"/>
      <c r="AH39" s="106"/>
      <c r="AI39" s="108"/>
      <c r="AJ39" s="108"/>
      <c r="AK39" s="106"/>
      <c r="AL39" s="108"/>
      <c r="AM39" s="108"/>
      <c r="AN39" s="129"/>
      <c r="ED39" s="100" t="s">
        <v>49</v>
      </c>
      <c r="EE39" s="101"/>
      <c r="EF39" s="101"/>
      <c r="EG39" s="101"/>
      <c r="EH39" s="101"/>
      <c r="EI39" s="102"/>
      <c r="EJ39" s="103">
        <f>IF(EK17="","",EK17)</f>
      </c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24"/>
      <c r="EW39" s="108"/>
      <c r="EX39" s="124"/>
      <c r="EY39" s="108"/>
      <c r="EZ39" s="125"/>
      <c r="FA39" s="124"/>
      <c r="FB39" s="108"/>
      <c r="FC39" s="125"/>
      <c r="FD39" s="141"/>
      <c r="FE39" s="142"/>
      <c r="FF39" s="108"/>
      <c r="FG39" s="108"/>
      <c r="FH39" s="106"/>
      <c r="FI39" s="108"/>
      <c r="FJ39" s="108"/>
      <c r="FK39" s="106"/>
      <c r="FL39" s="108"/>
      <c r="FM39" s="108"/>
      <c r="FN39" s="129"/>
    </row>
    <row r="40" spans="2:170" ht="30" customHeight="1" thickBot="1">
      <c r="B40" s="115" t="s">
        <v>48</v>
      </c>
      <c r="C40" s="116"/>
      <c r="D40" s="116"/>
      <c r="E40" s="116"/>
      <c r="F40" s="116"/>
      <c r="G40" s="117"/>
      <c r="H40" s="127">
        <f>IF(B8="","",B8)</f>
      </c>
      <c r="I40" s="107"/>
      <c r="J40" s="107"/>
      <c r="K40" s="107"/>
      <c r="L40" s="107"/>
      <c r="M40" s="107"/>
      <c r="N40" s="107"/>
      <c r="O40" s="107" t="str">
        <f>IF(H40="","科","")</f>
        <v>科</v>
      </c>
      <c r="P40" s="118"/>
      <c r="Q40" s="115" t="s">
        <v>12</v>
      </c>
      <c r="R40" s="107"/>
      <c r="S40" s="107"/>
      <c r="T40" s="118"/>
      <c r="U40" s="127">
        <f>IF(J8="","",J8)</f>
      </c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18"/>
      <c r="ED40" s="115" t="s">
        <v>48</v>
      </c>
      <c r="EE40" s="116"/>
      <c r="EF40" s="116"/>
      <c r="EG40" s="116"/>
      <c r="EH40" s="116"/>
      <c r="EI40" s="117"/>
      <c r="EJ40" s="127">
        <f>IF(ED8="","",ED8)</f>
      </c>
      <c r="EK40" s="107"/>
      <c r="EL40" s="107"/>
      <c r="EM40" s="107"/>
      <c r="EN40" s="107"/>
      <c r="EO40" s="107"/>
      <c r="EP40" s="107"/>
      <c r="EQ40" s="107" t="str">
        <f>IF(EJ40="","科","")</f>
        <v>科</v>
      </c>
      <c r="ER40" s="118"/>
      <c r="ES40" s="115" t="s">
        <v>99</v>
      </c>
      <c r="ET40" s="107"/>
      <c r="EU40" s="107"/>
      <c r="EV40" s="118"/>
      <c r="EW40" s="127">
        <f>IF(EL8="","",EL8)</f>
      </c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18"/>
    </row>
    <row r="41" spans="2:171" ht="30" customHeight="1">
      <c r="B41" s="119" t="s">
        <v>119</v>
      </c>
      <c r="C41" s="120"/>
      <c r="D41" s="120"/>
      <c r="E41" s="120"/>
      <c r="F41" s="120"/>
      <c r="G41" s="121"/>
      <c r="H41" s="46" t="s">
        <v>102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 t="s">
        <v>8</v>
      </c>
      <c r="AA41" s="61" t="s">
        <v>7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62"/>
      <c r="AO41" s="14"/>
      <c r="ED41" s="119" t="s">
        <v>14</v>
      </c>
      <c r="EE41" s="120"/>
      <c r="EF41" s="120"/>
      <c r="EG41" s="120"/>
      <c r="EH41" s="120"/>
      <c r="EI41" s="121"/>
      <c r="EJ41" s="46" t="s">
        <v>102</v>
      </c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8" t="s">
        <v>8</v>
      </c>
      <c r="FC41" s="61" t="s">
        <v>7</v>
      </c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62"/>
      <c r="FO41" s="14"/>
    </row>
    <row r="42" spans="2:171" ht="30" customHeight="1" thickBot="1">
      <c r="B42" s="112" t="s">
        <v>15</v>
      </c>
      <c r="C42" s="113"/>
      <c r="D42" s="113"/>
      <c r="E42" s="113"/>
      <c r="F42" s="113"/>
      <c r="G42" s="114"/>
      <c r="H42" s="49" t="s">
        <v>9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63" t="s">
        <v>6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64"/>
      <c r="AO42" s="51"/>
      <c r="ED42" s="112" t="s">
        <v>15</v>
      </c>
      <c r="EE42" s="113"/>
      <c r="EF42" s="113"/>
      <c r="EG42" s="113"/>
      <c r="EH42" s="113"/>
      <c r="EI42" s="114"/>
      <c r="EJ42" s="49" t="s">
        <v>9</v>
      </c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63" t="s">
        <v>6</v>
      </c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64"/>
      <c r="FO42" s="51"/>
    </row>
    <row r="43" spans="2:163" ht="18" customHeight="1">
      <c r="B43" s="52" t="s">
        <v>104</v>
      </c>
      <c r="C43" s="52"/>
      <c r="AE43" s="1" t="s">
        <v>61</v>
      </c>
      <c r="ED43" s="52" t="s">
        <v>104</v>
      </c>
      <c r="EE43" s="52"/>
      <c r="FG43" s="1" t="s">
        <v>61</v>
      </c>
    </row>
    <row r="44" spans="3:137" ht="18" customHeight="1">
      <c r="C44" s="98" t="s">
        <v>120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EG44" s="52" t="s">
        <v>53</v>
      </c>
    </row>
    <row r="45" spans="3:162" ht="18" customHeight="1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FF45" s="31" t="s">
        <v>83</v>
      </c>
    </row>
    <row r="46" spans="24:156" ht="18" customHeight="1">
      <c r="X46" s="31"/>
      <c r="EZ46" s="31"/>
    </row>
    <row r="47" spans="24:156" ht="18" customHeight="1">
      <c r="X47" s="31"/>
      <c r="EZ47" s="31"/>
    </row>
    <row r="48" spans="24:156" ht="18" customHeight="1">
      <c r="X48" s="31"/>
      <c r="EZ48" s="31"/>
    </row>
    <row r="49" spans="24:156" ht="18" customHeight="1">
      <c r="X49" s="31"/>
      <c r="EZ49" s="31"/>
    </row>
    <row r="50" spans="24:156" ht="18" customHeight="1">
      <c r="X50" s="31"/>
      <c r="EZ50" s="31"/>
    </row>
    <row r="51" spans="24:156" ht="18" customHeight="1">
      <c r="X51" s="31"/>
      <c r="EZ51" s="31"/>
    </row>
    <row r="52" spans="24:156" ht="18" customHeight="1">
      <c r="X52" s="31"/>
      <c r="EZ52" s="31"/>
    </row>
    <row r="53" spans="24:156" ht="18" customHeight="1">
      <c r="X53" s="31"/>
      <c r="EZ53" s="31"/>
    </row>
    <row r="54" spans="24:156" ht="18" customHeight="1">
      <c r="X54" s="31"/>
      <c r="EZ54" s="31"/>
    </row>
    <row r="56" spans="8:166" ht="18" customHeight="1"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ED56" s="1" t="s">
        <v>58</v>
      </c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</row>
    <row r="57" spans="8:144" ht="18" customHeight="1">
      <c r="H57" s="111"/>
      <c r="I57" s="111"/>
      <c r="J57" s="111"/>
      <c r="K57" s="111"/>
      <c r="L57" s="111"/>
      <c r="ED57" s="1" t="s">
        <v>51</v>
      </c>
      <c r="EJ57" s="111"/>
      <c r="EK57" s="111"/>
      <c r="EL57" s="111"/>
      <c r="EM57" s="111"/>
      <c r="EN57" s="111"/>
    </row>
    <row r="58" ht="18" customHeight="1">
      <c r="ED58" s="1" t="s">
        <v>59</v>
      </c>
    </row>
    <row r="59" spans="21:156" ht="18" customHeight="1">
      <c r="U59" s="16"/>
      <c r="V59" s="16"/>
      <c r="W59" s="16"/>
      <c r="X59" s="16"/>
      <c r="ED59" s="1" t="s">
        <v>60</v>
      </c>
      <c r="EW59" s="16"/>
      <c r="EX59" s="16"/>
      <c r="EY59" s="16"/>
      <c r="EZ59" s="16"/>
    </row>
    <row r="60" spans="13:150" ht="18" customHeight="1">
      <c r="M60" s="16"/>
      <c r="N60" s="16"/>
      <c r="O60" s="16"/>
      <c r="P60" s="16"/>
      <c r="Q60" s="16"/>
      <c r="R60" s="16"/>
      <c r="ED60" s="1" t="s">
        <v>20</v>
      </c>
      <c r="EO60" s="16"/>
      <c r="EP60" s="16"/>
      <c r="EQ60" s="16"/>
      <c r="ER60" s="16"/>
      <c r="ES60" s="16"/>
      <c r="ET60" s="16"/>
    </row>
    <row r="61" spans="2:144" ht="18" customHeight="1">
      <c r="B61" s="111"/>
      <c r="C61" s="111"/>
      <c r="H61" s="111"/>
      <c r="I61" s="111"/>
      <c r="J61" s="111"/>
      <c r="K61" s="111"/>
      <c r="L61" s="111"/>
      <c r="ED61" s="111" t="s">
        <v>101</v>
      </c>
      <c r="EE61" s="111"/>
      <c r="EJ61" s="111"/>
      <c r="EK61" s="111"/>
      <c r="EL61" s="111"/>
      <c r="EM61" s="111"/>
      <c r="EN61" s="111"/>
    </row>
    <row r="63" spans="21:156" ht="18" customHeight="1">
      <c r="U63" s="16"/>
      <c r="V63" s="16"/>
      <c r="W63" s="16"/>
      <c r="X63" s="16"/>
      <c r="ED63" s="1" t="s">
        <v>62</v>
      </c>
      <c r="EW63" s="16"/>
      <c r="EX63" s="16"/>
      <c r="EY63" s="16"/>
      <c r="EZ63" s="16"/>
    </row>
    <row r="64" ht="18" customHeight="1">
      <c r="ED64" s="1" t="s">
        <v>65</v>
      </c>
    </row>
    <row r="68" ht="18" customHeight="1">
      <c r="ED68" s="1" t="s">
        <v>66</v>
      </c>
    </row>
    <row r="69" ht="18" customHeight="1">
      <c r="ED69" s="1" t="s">
        <v>67</v>
      </c>
    </row>
    <row r="71" ht="18" customHeight="1">
      <c r="ED71" s="1" t="s">
        <v>68</v>
      </c>
    </row>
    <row r="72" spans="13:150" ht="18" customHeight="1">
      <c r="M72" s="16"/>
      <c r="N72" s="16"/>
      <c r="O72" s="16"/>
      <c r="P72" s="16"/>
      <c r="Q72" s="16"/>
      <c r="R72" s="16"/>
      <c r="ED72" s="1" t="s">
        <v>69</v>
      </c>
      <c r="EO72" s="16"/>
      <c r="EP72" s="16"/>
      <c r="EQ72" s="16"/>
      <c r="ER72" s="16"/>
      <c r="ES72" s="16"/>
      <c r="ET72" s="16"/>
    </row>
    <row r="73" spans="8:144" ht="18" customHeight="1">
      <c r="H73" s="111"/>
      <c r="I73" s="111"/>
      <c r="J73" s="111"/>
      <c r="K73" s="111"/>
      <c r="L73" s="111"/>
      <c r="ED73" s="1" t="s">
        <v>70</v>
      </c>
      <c r="EJ73" s="111"/>
      <c r="EK73" s="111"/>
      <c r="EL73" s="111"/>
      <c r="EM73" s="111"/>
      <c r="EN73" s="111"/>
    </row>
    <row r="74" spans="8:144" ht="18" customHeight="1">
      <c r="H74" s="16"/>
      <c r="I74" s="16"/>
      <c r="J74" s="16"/>
      <c r="K74" s="16"/>
      <c r="L74" s="16"/>
      <c r="EJ74" s="16"/>
      <c r="EK74" s="16"/>
      <c r="EL74" s="16"/>
      <c r="EM74" s="16"/>
      <c r="EN74" s="16"/>
    </row>
    <row r="75" spans="8:144" ht="18" customHeight="1">
      <c r="H75" s="16"/>
      <c r="I75" s="16"/>
      <c r="J75" s="16"/>
      <c r="K75" s="16"/>
      <c r="L75" s="16"/>
      <c r="EJ75" s="16"/>
      <c r="EK75" s="16"/>
      <c r="EL75" s="16"/>
      <c r="EM75" s="16"/>
      <c r="EN75" s="16"/>
    </row>
    <row r="76" spans="8:144" ht="18" customHeight="1">
      <c r="H76" s="16"/>
      <c r="I76" s="16"/>
      <c r="J76" s="16"/>
      <c r="K76" s="16"/>
      <c r="L76" s="16"/>
      <c r="EJ76" s="16"/>
      <c r="EK76" s="16"/>
      <c r="EL76" s="16"/>
      <c r="EM76" s="16"/>
      <c r="EN76" s="16"/>
    </row>
    <row r="77" ht="18" customHeight="1">
      <c r="ED77" s="1" t="s">
        <v>71</v>
      </c>
    </row>
    <row r="78" ht="18" customHeight="1">
      <c r="ED78" s="1" t="s">
        <v>72</v>
      </c>
    </row>
    <row r="79" ht="18" customHeight="1">
      <c r="ED79" s="1" t="s">
        <v>73</v>
      </c>
    </row>
    <row r="80" ht="18" customHeight="1">
      <c r="ED80" s="1" t="s">
        <v>74</v>
      </c>
    </row>
    <row r="81" ht="18" customHeight="1">
      <c r="ED81" s="1" t="s">
        <v>75</v>
      </c>
    </row>
    <row r="82" spans="13:150" ht="18" customHeight="1">
      <c r="M82" s="16"/>
      <c r="N82" s="16"/>
      <c r="O82" s="16"/>
      <c r="P82" s="16"/>
      <c r="Q82" s="16"/>
      <c r="R82" s="16"/>
      <c r="ED82" s="1" t="s">
        <v>76</v>
      </c>
      <c r="EO82" s="16"/>
      <c r="EP82" s="16"/>
      <c r="EQ82" s="16"/>
      <c r="ER82" s="16"/>
      <c r="ES82" s="16"/>
      <c r="ET82" s="16"/>
    </row>
    <row r="83" ht="18" customHeight="1">
      <c r="ED83" s="1" t="s">
        <v>77</v>
      </c>
    </row>
    <row r="84" ht="18" customHeight="1">
      <c r="ED84" s="1" t="s">
        <v>78</v>
      </c>
    </row>
    <row r="85" ht="18" customHeight="1">
      <c r="ED85" s="1" t="s">
        <v>80</v>
      </c>
    </row>
    <row r="86" ht="18" customHeight="1">
      <c r="ED86" s="1" t="s">
        <v>79</v>
      </c>
    </row>
    <row r="90" spans="8:144" ht="18" customHeight="1">
      <c r="H90" s="111"/>
      <c r="I90" s="111"/>
      <c r="J90" s="111"/>
      <c r="K90" s="111"/>
      <c r="L90" s="111"/>
      <c r="EJ90" s="111"/>
      <c r="EK90" s="111"/>
      <c r="EL90" s="111"/>
      <c r="EM90" s="111"/>
      <c r="EN90" s="111"/>
    </row>
  </sheetData>
  <sheetProtection selectLockedCells="1"/>
  <mergeCells count="289">
    <mergeCell ref="AB29:AC29"/>
    <mergeCell ref="AD29:AI29"/>
    <mergeCell ref="T27:Y27"/>
    <mergeCell ref="AD27:AI27"/>
    <mergeCell ref="J28:O28"/>
    <mergeCell ref="T28:Y28"/>
    <mergeCell ref="AB28:AC28"/>
    <mergeCell ref="AD28:AH28"/>
    <mergeCell ref="AB27:AC27"/>
    <mergeCell ref="B27:G29"/>
    <mergeCell ref="J27:Q27"/>
    <mergeCell ref="J29:O29"/>
    <mergeCell ref="H25:J25"/>
    <mergeCell ref="T25:V25"/>
    <mergeCell ref="B25:G26"/>
    <mergeCell ref="H26:J26"/>
    <mergeCell ref="T29:Z29"/>
    <mergeCell ref="AF12:AI12"/>
    <mergeCell ref="BC21:BF21"/>
    <mergeCell ref="BD16:BD17"/>
    <mergeCell ref="AQ16:AR17"/>
    <mergeCell ref="AS16:AX17"/>
    <mergeCell ref="AQ12:AX12"/>
    <mergeCell ref="BC16:BC17"/>
    <mergeCell ref="AD18:AL19"/>
    <mergeCell ref="AS14:AX14"/>
    <mergeCell ref="AM16:AN17"/>
    <mergeCell ref="AC4:AE4"/>
    <mergeCell ref="AF20:AI21"/>
    <mergeCell ref="BN20:BN21"/>
    <mergeCell ref="BC20:BF20"/>
    <mergeCell ref="BI16:BI17"/>
    <mergeCell ref="AG4:AI4"/>
    <mergeCell ref="AK11:AN11"/>
    <mergeCell ref="AK12:AN12"/>
    <mergeCell ref="BH20:BJ20"/>
    <mergeCell ref="AF11:AI11"/>
    <mergeCell ref="ED61:EE61"/>
    <mergeCell ref="BN14:BP14"/>
    <mergeCell ref="BQ14:BS14"/>
    <mergeCell ref="BC15:BF15"/>
    <mergeCell ref="BL20:BL21"/>
    <mergeCell ref="T20:U21"/>
    <mergeCell ref="AH38:AH39"/>
    <mergeCell ref="BH16:BH17"/>
    <mergeCell ref="V20:V21"/>
    <mergeCell ref="AS24:AX24"/>
    <mergeCell ref="AQ24:AR24"/>
    <mergeCell ref="AQ18:AR19"/>
    <mergeCell ref="AS18:AX19"/>
    <mergeCell ref="B30:AN30"/>
    <mergeCell ref="B39:G39"/>
    <mergeCell ref="AN38:AN39"/>
    <mergeCell ref="AI38:AJ39"/>
    <mergeCell ref="AA20:AD21"/>
    <mergeCell ref="AA22:AD23"/>
    <mergeCell ref="AS20:AX21"/>
    <mergeCell ref="B61:C61"/>
    <mergeCell ref="B38:G38"/>
    <mergeCell ref="AJ20:AJ21"/>
    <mergeCell ref="AQ20:AR21"/>
    <mergeCell ref="H20:J21"/>
    <mergeCell ref="AL14:AN14"/>
    <mergeCell ref="D22:G23"/>
    <mergeCell ref="P20:P21"/>
    <mergeCell ref="AE22:AE23"/>
    <mergeCell ref="AF22:AI23"/>
    <mergeCell ref="AD14:AE14"/>
    <mergeCell ref="AH14:AK14"/>
    <mergeCell ref="Z18:AC19"/>
    <mergeCell ref="AB14:AC14"/>
    <mergeCell ref="AQ14:AR14"/>
    <mergeCell ref="Z16:AC17"/>
    <mergeCell ref="AK20:AN21"/>
    <mergeCell ref="AK22:AN23"/>
    <mergeCell ref="S20:S21"/>
    <mergeCell ref="M20:M21"/>
    <mergeCell ref="W20:W23"/>
    <mergeCell ref="H22:V23"/>
    <mergeCell ref="AE20:AE21"/>
    <mergeCell ref="AJ22:AJ23"/>
    <mergeCell ref="X22:Z23"/>
    <mergeCell ref="X20:Z21"/>
    <mergeCell ref="B42:G42"/>
    <mergeCell ref="AK38:AK39"/>
    <mergeCell ref="AB38:AE39"/>
    <mergeCell ref="V32:V33"/>
    <mergeCell ref="Z32:Z33"/>
    <mergeCell ref="Q40:T40"/>
    <mergeCell ref="O40:P40"/>
    <mergeCell ref="H40:N40"/>
    <mergeCell ref="U40:AN40"/>
    <mergeCell ref="Y38:AA39"/>
    <mergeCell ref="B16:C23"/>
    <mergeCell ref="B24:G24"/>
    <mergeCell ref="A2:AO2"/>
    <mergeCell ref="AK4:AM4"/>
    <mergeCell ref="N20:O21"/>
    <mergeCell ref="Q20:R21"/>
    <mergeCell ref="K20:L21"/>
    <mergeCell ref="B14:F14"/>
    <mergeCell ref="W7:Y7"/>
    <mergeCell ref="AF14:AG14"/>
    <mergeCell ref="D17:G19"/>
    <mergeCell ref="AM18:AN19"/>
    <mergeCell ref="N32:N33"/>
    <mergeCell ref="H39:S39"/>
    <mergeCell ref="U24:Z24"/>
    <mergeCell ref="R32:R33"/>
    <mergeCell ref="V38:X39"/>
    <mergeCell ref="AF38:AG39"/>
    <mergeCell ref="H24:M24"/>
    <mergeCell ref="H38:S38"/>
    <mergeCell ref="Q8:S9"/>
    <mergeCell ref="J8:P9"/>
    <mergeCell ref="I8:I9"/>
    <mergeCell ref="B8:H9"/>
    <mergeCell ref="AD16:AL17"/>
    <mergeCell ref="L34:AB34"/>
    <mergeCell ref="W11:Y11"/>
    <mergeCell ref="Z14:AA14"/>
    <mergeCell ref="I17:R19"/>
    <mergeCell ref="W9:Y9"/>
    <mergeCell ref="B5:M6"/>
    <mergeCell ref="B41:G41"/>
    <mergeCell ref="B40:G40"/>
    <mergeCell ref="M14:R14"/>
    <mergeCell ref="AA4:AB4"/>
    <mergeCell ref="D20:G21"/>
    <mergeCell ref="W8:Y8"/>
    <mergeCell ref="G14:L14"/>
    <mergeCell ref="D16:G16"/>
    <mergeCell ref="T16:U19"/>
    <mergeCell ref="AA7:AN7"/>
    <mergeCell ref="AA8:AN8"/>
    <mergeCell ref="A4:F4"/>
    <mergeCell ref="W6:Y6"/>
    <mergeCell ref="H57:L57"/>
    <mergeCell ref="Y56:AD56"/>
    <mergeCell ref="AA9:AM9"/>
    <mergeCell ref="AA11:AD11"/>
    <mergeCell ref="AA12:AD12"/>
    <mergeCell ref="V16:Y17"/>
    <mergeCell ref="H90:L90"/>
    <mergeCell ref="H73:L73"/>
    <mergeCell ref="H61:L61"/>
    <mergeCell ref="M56:R56"/>
    <mergeCell ref="H56:L56"/>
    <mergeCell ref="T56:X56"/>
    <mergeCell ref="H17:H19"/>
    <mergeCell ref="S17:S19"/>
    <mergeCell ref="I16:R16"/>
    <mergeCell ref="V18:Y19"/>
    <mergeCell ref="W12:Y12"/>
    <mergeCell ref="S14:U14"/>
    <mergeCell ref="X14:Y14"/>
    <mergeCell ref="V14:W14"/>
    <mergeCell ref="EU14:EW14"/>
    <mergeCell ref="ED16:EE23"/>
    <mergeCell ref="EF16:EI16"/>
    <mergeCell ref="EK16:ET16"/>
    <mergeCell ref="EV16:EW19"/>
    <mergeCell ref="AE56:AJ56"/>
    <mergeCell ref="AA24:AN24"/>
    <mergeCell ref="AL38:AM39"/>
    <mergeCell ref="AA36:AM36"/>
    <mergeCell ref="AA37:AM37"/>
    <mergeCell ref="T38:U39"/>
    <mergeCell ref="N24:T24"/>
    <mergeCell ref="FC7:FN7"/>
    <mergeCell ref="EC2:FO2"/>
    <mergeCell ref="EC4:EH4"/>
    <mergeCell ref="FA4:FB4"/>
    <mergeCell ref="FC4:FE4"/>
    <mergeCell ref="FG4:FI4"/>
    <mergeCell ref="FK4:FM4"/>
    <mergeCell ref="ED5:EO6"/>
    <mergeCell ref="EY6:FA6"/>
    <mergeCell ref="EY7:FA7"/>
    <mergeCell ref="FC8:FN8"/>
    <mergeCell ref="EY9:FA9"/>
    <mergeCell ref="FC9:FM9"/>
    <mergeCell ref="ED8:EJ9"/>
    <mergeCell ref="EK8:EK9"/>
    <mergeCell ref="EL8:ER9"/>
    <mergeCell ref="ES8:EU9"/>
    <mergeCell ref="EY8:FA8"/>
    <mergeCell ref="FK12:FN12"/>
    <mergeCell ref="EY11:FA11"/>
    <mergeCell ref="FK11:FN11"/>
    <mergeCell ref="EY12:FA12"/>
    <mergeCell ref="FB11:FD11"/>
    <mergeCell ref="FB12:FD12"/>
    <mergeCell ref="FF11:FI11"/>
    <mergeCell ref="FF12:FI12"/>
    <mergeCell ref="ED14:EH14"/>
    <mergeCell ref="FB16:FE17"/>
    <mergeCell ref="EF20:EI21"/>
    <mergeCell ref="EJ20:EL21"/>
    <mergeCell ref="EM20:EN21"/>
    <mergeCell ref="EO20:EO21"/>
    <mergeCell ref="EX14:EY14"/>
    <mergeCell ref="EZ14:FA14"/>
    <mergeCell ref="EK14:EN14"/>
    <mergeCell ref="EQ14:ET14"/>
    <mergeCell ref="EJ17:EJ19"/>
    <mergeCell ref="EK17:ET19"/>
    <mergeCell ref="ES20:ET21"/>
    <mergeCell ref="EU20:EU21"/>
    <mergeCell ref="EX16:EY17"/>
    <mergeCell ref="EV20:EW21"/>
    <mergeCell ref="EU17:EU19"/>
    <mergeCell ref="EP20:EQ21"/>
    <mergeCell ref="ER20:ER21"/>
    <mergeCell ref="FJ14:FK14"/>
    <mergeCell ref="FL14:FN14"/>
    <mergeCell ref="FB14:FC14"/>
    <mergeCell ref="FD14:FE14"/>
    <mergeCell ref="FF14:FG14"/>
    <mergeCell ref="FH14:FI14"/>
    <mergeCell ref="EZ16:FA17"/>
    <mergeCell ref="FM16:FN17"/>
    <mergeCell ref="FM18:FN19"/>
    <mergeCell ref="FF16:FL17"/>
    <mergeCell ref="FK20:FN21"/>
    <mergeCell ref="FJ22:FJ23"/>
    <mergeCell ref="FK22:FN23"/>
    <mergeCell ref="FF22:FF23"/>
    <mergeCell ref="FG20:FI21"/>
    <mergeCell ref="FG22:FI23"/>
    <mergeCell ref="EP32:EP33"/>
    <mergeCell ref="ET32:ET33"/>
    <mergeCell ref="ED24:EI24"/>
    <mergeCell ref="EF22:EI23"/>
    <mergeCell ref="EJ22:EX23"/>
    <mergeCell ref="ED30:FN30"/>
    <mergeCell ref="EZ22:FB23"/>
    <mergeCell ref="EX32:EX33"/>
    <mergeCell ref="FB32:FB33"/>
    <mergeCell ref="FC24:FN24"/>
    <mergeCell ref="ED27:EI27"/>
    <mergeCell ref="EX18:EY19"/>
    <mergeCell ref="EJ27:FN27"/>
    <mergeCell ref="EY20:EY23"/>
    <mergeCell ref="FC22:FE23"/>
    <mergeCell ref="EX20:EX21"/>
    <mergeCell ref="FJ20:FJ21"/>
    <mergeCell ref="FC20:FE21"/>
    <mergeCell ref="EZ20:FB21"/>
    <mergeCell ref="EF17:EI19"/>
    <mergeCell ref="EW40:FN40"/>
    <mergeCell ref="FN38:FN39"/>
    <mergeCell ref="EZ18:FA19"/>
    <mergeCell ref="FB18:FE19"/>
    <mergeCell ref="FF18:FL19"/>
    <mergeCell ref="FL38:FM39"/>
    <mergeCell ref="EV38:EW39"/>
    <mergeCell ref="EX38:EZ39"/>
    <mergeCell ref="FD38:FE39"/>
    <mergeCell ref="EJ90:EN90"/>
    <mergeCell ref="FH38:FH39"/>
    <mergeCell ref="FC36:FM36"/>
    <mergeCell ref="EJ73:EN73"/>
    <mergeCell ref="EV56:EZ56"/>
    <mergeCell ref="EJ56:EN56"/>
    <mergeCell ref="EO56:ET56"/>
    <mergeCell ref="EJ40:EP40"/>
    <mergeCell ref="FA56:FF56"/>
    <mergeCell ref="FG56:FJ56"/>
    <mergeCell ref="FF20:FF21"/>
    <mergeCell ref="EJ61:EN61"/>
    <mergeCell ref="ED42:EI42"/>
    <mergeCell ref="ED40:EI40"/>
    <mergeCell ref="EQ40:ER40"/>
    <mergeCell ref="ED41:EI41"/>
    <mergeCell ref="EN34:FD34"/>
    <mergeCell ref="FA38:FC39"/>
    <mergeCell ref="ES40:EV40"/>
    <mergeCell ref="EJ57:EN57"/>
    <mergeCell ref="C44:AN45"/>
    <mergeCell ref="A1:AO1"/>
    <mergeCell ref="ED39:EI39"/>
    <mergeCell ref="EJ39:EU39"/>
    <mergeCell ref="ED38:EI38"/>
    <mergeCell ref="FC37:FM37"/>
    <mergeCell ref="EJ38:EU38"/>
    <mergeCell ref="FK38:FK39"/>
    <mergeCell ref="FI38:FJ39"/>
    <mergeCell ref="FF38:FG39"/>
  </mergeCells>
  <conditionalFormatting sqref="AS16:AX17 AS27:AS30 BN14 BQ14 AS14:AX14">
    <cfRule type="containsText" priority="21" dxfId="1" operator="containsText" stopIfTrue="1" text="未入力">
      <formula>NOT(ISERROR(SEARCH("未入力",AS14)))</formula>
    </cfRule>
    <cfRule type="containsText" priority="23" dxfId="0" operator="containsText" stopIfTrue="1" text="エラー">
      <formula>NOT(ISERROR(SEARCH("エラー",AS14)))</formula>
    </cfRule>
  </conditionalFormatting>
  <conditionalFormatting sqref="AS18:AX21">
    <cfRule type="containsText" priority="19" dxfId="0" operator="containsText" stopIfTrue="1" text="エラー">
      <formula>NOT(ISERROR(SEARCH("エラー",AS18)))</formula>
    </cfRule>
    <cfRule type="containsText" priority="20" dxfId="1" operator="containsText" stopIfTrue="1" text="未入力">
      <formula>NOT(ISERROR(SEARCH("未入力",AS18)))</formula>
    </cfRule>
  </conditionalFormatting>
  <conditionalFormatting sqref="AS24:AX26">
    <cfRule type="containsText" priority="17" dxfId="6" operator="containsText" stopIfTrue="1" text="未入力">
      <formula>NOT(ISERROR(SEARCH("未入力",AS24)))</formula>
    </cfRule>
    <cfRule type="containsText" priority="18" dxfId="0" operator="containsText" stopIfTrue="1" text="エラー">
      <formula>NOT(ISERROR(SEARCH("エラー",AS24)))</formula>
    </cfRule>
  </conditionalFormatting>
  <dataValidations count="2">
    <dataValidation type="list" allowBlank="1" showInputMessage="1" showErrorMessage="1" sqref="H20:J21">
      <formula1>$B$57:$B$61</formula1>
    </dataValidation>
    <dataValidation type="list" allowBlank="1" showInputMessage="1" showErrorMessage="1" sqref="B8:H9">
      <formula1>$B$64:$B$86</formula1>
    </dataValidation>
  </dataValidations>
  <printOptions verticalCentered="1"/>
  <pageMargins left="0.5905511811023623" right="0.3937007874015748" top="0.1968503937007874" bottom="0.1968503937007874" header="0.5118110236220472" footer="0.5118110236220472"/>
  <pageSetup blackAndWhite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西脇市立西脇病院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2023-10-25T02:02:20Z</cp:lastPrinted>
  <dcterms:created xsi:type="dcterms:W3CDTF">2007-02-06T09:40:36Z</dcterms:created>
  <dcterms:modified xsi:type="dcterms:W3CDTF">2023-10-25T02:02:47Z</dcterms:modified>
  <cp:category/>
  <cp:version/>
  <cp:contentType/>
  <cp:contentStatus/>
</cp:coreProperties>
</file>