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71\profile$\adachi-kentarou\Desktop\R708_減量外来\"/>
    </mc:Choice>
  </mc:AlternateContent>
  <bookViews>
    <workbookView minimized="1" xWindow="1950" yWindow="165" windowWidth="21870" windowHeight="15555"/>
  </bookViews>
  <sheets>
    <sheet name="FAX予約（減量支援外来用）" sheetId="5" r:id="rId1"/>
  </sheets>
  <definedNames>
    <definedName name="_xlnm.Print_Area" localSheetId="0">'FAX予約（減量支援外来用）'!$EA$1:$FM$49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3" i="5" l="1"/>
  <c r="AG43" i="5"/>
  <c r="AD43" i="5"/>
  <c r="AB43" i="5"/>
  <c r="H43" i="5"/>
  <c r="H44" i="5"/>
  <c r="EK32" i="5"/>
  <c r="ES30" i="5"/>
  <c r="ES29" i="5"/>
  <c r="FA3" i="5"/>
  <c r="FE3" i="5"/>
  <c r="FI3" i="5"/>
  <c r="FA6" i="5"/>
  <c r="FA7" i="5"/>
  <c r="FA8" i="5"/>
  <c r="EZ10" i="5"/>
  <c r="FD10" i="5"/>
  <c r="FI10" i="5"/>
  <c r="EZ11" i="5"/>
  <c r="FD11" i="5"/>
  <c r="FI11" i="5"/>
  <c r="EP13" i="5"/>
  <c r="ES13" i="5"/>
  <c r="EV13" i="5"/>
  <c r="FD13" i="5"/>
  <c r="FG13" i="5"/>
  <c r="FJ13" i="5"/>
  <c r="EI15" i="5"/>
  <c r="EH43" i="5" s="1"/>
  <c r="FD15" i="5"/>
  <c r="EI16" i="5"/>
  <c r="EH44" i="5" s="1"/>
  <c r="FD17" i="5"/>
  <c r="EH19" i="5"/>
  <c r="EK19" i="5"/>
  <c r="EN19" i="5"/>
  <c r="EQ19" i="5"/>
  <c r="FA19" i="5"/>
  <c r="FE19" i="5"/>
  <c r="FI19" i="5"/>
  <c r="EH21" i="5"/>
  <c r="FA21" i="5"/>
  <c r="FE21" i="5"/>
  <c r="FI21" i="5"/>
  <c r="EK26" i="5"/>
  <c r="ES28" i="5"/>
  <c r="EE34" i="5"/>
  <c r="BG30" i="5" l="1"/>
  <c r="EN30" i="5" s="1"/>
  <c r="BF30" i="5"/>
  <c r="EJ30" i="5" s="1"/>
  <c r="BG29" i="5"/>
  <c r="EN29" i="5" s="1"/>
  <c r="BF29" i="5"/>
  <c r="EJ29" i="5" s="1"/>
  <c r="BG28" i="5"/>
  <c r="EN28" i="5" s="1"/>
  <c r="BF28" i="5"/>
  <c r="EJ28" i="5" s="1"/>
  <c r="AQ26" i="5"/>
  <c r="FJ43" i="5"/>
  <c r="FG43" i="5"/>
  <c r="FD43" i="5"/>
  <c r="FB43" i="5"/>
  <c r="BH23" i="5"/>
  <c r="EV23" i="5" s="1"/>
  <c r="BG23" i="5"/>
  <c r="EO23" i="5" s="1"/>
  <c r="BF23" i="5"/>
  <c r="EI23" i="5" s="1"/>
  <c r="BA20" i="5"/>
  <c r="BL19" i="5"/>
  <c r="BJ19" i="5"/>
  <c r="BA19" i="5"/>
  <c r="AQ17" i="5"/>
  <c r="BG15" i="5"/>
  <c r="BF15" i="5"/>
  <c r="EV15" i="5" s="1"/>
  <c r="BH14" i="5"/>
  <c r="BA14" i="5"/>
  <c r="BK13" i="5"/>
  <c r="BH13" i="5"/>
  <c r="BD13" i="5"/>
  <c r="BA13" i="5"/>
  <c r="EV17" i="5" l="1"/>
  <c r="EV43" i="5"/>
  <c r="BI29" i="5"/>
  <c r="AQ29" i="5" s="1"/>
  <c r="BI30" i="5"/>
  <c r="AQ30" i="5" s="1"/>
  <c r="BI28" i="5"/>
  <c r="AQ28" i="5" s="1"/>
  <c r="BI23" i="5"/>
  <c r="AQ23" i="5" s="1"/>
  <c r="BF19" i="5"/>
  <c r="V43" i="5"/>
  <c r="AQ15" i="5"/>
  <c r="BM14" i="5"/>
  <c r="BF14" i="5"/>
  <c r="AQ13" i="5" l="1"/>
  <c r="AQ19" i="5"/>
  <c r="T19" i="5"/>
  <c r="ET19" i="5" s="1"/>
</calcChain>
</file>

<file path=xl/sharedStrings.xml><?xml version="1.0" encoding="utf-8"?>
<sst xmlns="http://schemas.openxmlformats.org/spreadsheetml/2006/main" count="273" uniqueCount="121">
  <si>
    <t>先生
御侍史</t>
    <rPh sb="0" eb="2">
      <t>センセイ</t>
    </rPh>
    <rPh sb="3" eb="4">
      <t>オン</t>
    </rPh>
    <rPh sb="4" eb="5">
      <t>サムライ</t>
    </rPh>
    <rPh sb="5" eb="6">
      <t>シジツ</t>
    </rPh>
    <phoneticPr fontId="1"/>
  </si>
  <si>
    <t>患  者</t>
    <rPh sb="0" eb="4">
      <t>カンジャ</t>
    </rPh>
    <phoneticPr fontId="1"/>
  </si>
  <si>
    <t>ありますが、ご了解願います。</t>
    <phoneticPr fontId="1"/>
  </si>
  <si>
    <t>※</t>
    <phoneticPr fontId="1"/>
  </si>
  <si>
    <t>氏   名</t>
    <rPh sb="0" eb="5">
      <t>シメイ</t>
    </rPh>
    <phoneticPr fontId="1"/>
  </si>
  <si>
    <t>フリガナ</t>
    <phoneticPr fontId="1"/>
  </si>
  <si>
    <t>医 師 名</t>
    <rPh sb="0" eb="5">
      <t>イシメイ</t>
    </rPh>
    <phoneticPr fontId="1"/>
  </si>
  <si>
    <t>西脇市立西脇病院</t>
    <rPh sb="0" eb="2">
      <t>ニシワキ</t>
    </rPh>
    <rPh sb="2" eb="4">
      <t>シリツ</t>
    </rPh>
    <rPh sb="4" eb="8">
      <t>ニシワキビョウイン</t>
    </rPh>
    <phoneticPr fontId="1"/>
  </si>
  <si>
    <t xml:space="preserve"> 予 約 日 時  </t>
    <rPh sb="1" eb="4">
      <t>ヨヤク</t>
    </rPh>
    <rPh sb="5" eb="8">
      <t>ニチジ</t>
    </rPh>
    <phoneticPr fontId="1"/>
  </si>
  <si>
    <t>㎝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</si>
  <si>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</si>
  <si>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</si>
  <si>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</si>
  <si>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</si>
  <si>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（紹介元）</t>
    <rPh sb="1" eb="3">
      <t>ショウカイ</t>
    </rPh>
    <rPh sb="3" eb="4">
      <t>モト</t>
    </rPh>
    <phoneticPr fontId="1"/>
  </si>
  <si>
    <t>所在地</t>
    <rPh sb="0" eb="3">
      <t>ショザイチ</t>
    </rPh>
    <phoneticPr fontId="1"/>
  </si>
  <si>
    <t>医師名</t>
    <rPh sb="0" eb="2">
      <t>イシ</t>
    </rPh>
    <rPh sb="2" eb="3">
      <t>メイ</t>
    </rPh>
    <phoneticPr fontId="1"/>
  </si>
  <si>
    <t>　（紹介先）</t>
    <rPh sb="2" eb="5">
      <t>ショウカイサキ</t>
    </rPh>
    <phoneticPr fontId="1"/>
  </si>
  <si>
    <t>―</t>
    <phoneticPr fontId="1"/>
  </si>
  <si>
    <t>　 な　し</t>
    <phoneticPr fontId="1"/>
  </si>
  <si>
    <t>　 あ　り</t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</si>
  <si>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</si>
  <si>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</si>
  <si>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性
別</t>
    <rPh sb="0" eb="1">
      <t>セイ</t>
    </rPh>
    <rPh sb="2" eb="3">
      <t>ベツ</t>
    </rPh>
    <phoneticPr fontId="1"/>
  </si>
  <si>
    <t>住　所</t>
    <rPh sb="0" eb="1">
      <t>ジュウ</t>
    </rPh>
    <rPh sb="2" eb="3">
      <t>ショ</t>
    </rPh>
    <phoneticPr fontId="1"/>
  </si>
  <si>
    <t>生年月日</t>
    <rPh sb="0" eb="2">
      <t>セイネン</t>
    </rPh>
    <rPh sb="2" eb="4">
      <t>ガッピ</t>
    </rPh>
    <phoneticPr fontId="1"/>
  </si>
  <si>
    <t>－</t>
    <phoneticPr fontId="1"/>
  </si>
  <si>
    <t>連絡先</t>
    <rPh sb="0" eb="3">
      <t>レンラクサキ</t>
    </rPh>
    <phoneticPr fontId="1"/>
  </si>
  <si>
    <t>自　宅</t>
    <rPh sb="0" eb="1">
      <t>ジ</t>
    </rPh>
    <rPh sb="2" eb="3">
      <t>タク</t>
    </rPh>
    <phoneticPr fontId="1"/>
  </si>
  <si>
    <t>電話</t>
    <rPh sb="0" eb="1">
      <t>デン</t>
    </rPh>
    <rPh sb="1" eb="2">
      <t>ハナシ</t>
    </rPh>
    <phoneticPr fontId="1"/>
  </si>
  <si>
    <t>　 不　詳</t>
    <rPh sb="2" eb="3">
      <t>フ</t>
    </rPh>
    <rPh sb="4" eb="5">
      <t>ショウ</t>
    </rPh>
    <phoneticPr fontId="1"/>
  </si>
  <si>
    <t>kg</t>
    <phoneticPr fontId="1"/>
  </si>
  <si>
    <t>名称</t>
    <rPh sb="0" eb="2">
      <t>メイショウ</t>
    </rPh>
    <phoneticPr fontId="1"/>
  </si>
  <si>
    <t>き</t>
    <phoneticPr fontId="1"/>
  </si>
  <si>
    <t>り</t>
    <phoneticPr fontId="1"/>
  </si>
  <si>
    <t>と</t>
    <phoneticPr fontId="1"/>
  </si>
  <si>
    <t>印</t>
    <rPh sb="0" eb="1">
      <t>イン</t>
    </rPh>
    <phoneticPr fontId="1"/>
  </si>
  <si>
    <t>診   療   科</t>
    <rPh sb="0" eb="1">
      <t>ミ</t>
    </rPh>
    <rPh sb="4" eb="5">
      <t>リョウ</t>
    </rPh>
    <rPh sb="8" eb="9">
      <t>カ</t>
    </rPh>
    <phoneticPr fontId="1"/>
  </si>
  <si>
    <t>氏      名</t>
    <rPh sb="0" eb="1">
      <t>シ</t>
    </rPh>
    <rPh sb="7" eb="8">
      <t>メイ</t>
    </rPh>
    <phoneticPr fontId="1"/>
  </si>
  <si>
    <t>I　　　D</t>
    <phoneticPr fontId="1"/>
  </si>
  <si>
    <t>明治</t>
    <rPh sb="0" eb="2">
      <t>メイジ</t>
    </rPh>
    <phoneticPr fontId="1"/>
  </si>
  <si>
    <t>生年
月日</t>
    <rPh sb="0" eb="2">
      <t>セイネン</t>
    </rPh>
    <rPh sb="3" eb="5">
      <t>ガッピ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</si>
  <si>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</si>
  <si>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タイ</t>
    </rPh>
    <rPh sb="2" eb="3">
      <t>ジュウ</t>
    </rPh>
    <phoneticPr fontId="1"/>
  </si>
  <si>
    <t xml:space="preserve"> 男</t>
    <rPh sb="1" eb="2">
      <t>オトコ</t>
    </rPh>
    <phoneticPr fontId="1"/>
  </si>
  <si>
    <t xml:space="preserve"> 女</t>
    <rPh sb="1" eb="2">
      <t>オンナ</t>
    </rPh>
    <phoneticPr fontId="1"/>
  </si>
  <si>
    <t>年号</t>
    <rPh sb="0" eb="2">
      <t>ネンゴウ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</si>
  <si>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</si>
  <si>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</si>
  <si>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 xml:space="preserve"> </t>
    <phoneticPr fontId="1"/>
  </si>
  <si>
    <t>チェックボックスにチェックしてください。</t>
    <phoneticPr fontId="1"/>
  </si>
  <si>
    <t>データリストから選択してください。</t>
    <rPh sb="8" eb="10">
      <t>センタク</t>
    </rPh>
    <phoneticPr fontId="1"/>
  </si>
  <si>
    <t>直接入力してください。</t>
    <rPh sb="0" eb="2">
      <t>チョクセツ</t>
    </rPh>
    <rPh sb="2" eb="4">
      <t>ニュウリョク</t>
    </rPh>
    <phoneticPr fontId="1"/>
  </si>
  <si>
    <t>色：</t>
    <rPh sb="0" eb="1">
      <t>イロ</t>
    </rPh>
    <phoneticPr fontId="1"/>
  </si>
  <si>
    <t>希望日</t>
    <rPh sb="0" eb="2">
      <t>キボウ</t>
    </rPh>
    <rPh sb="2" eb="3">
      <t>ビ</t>
    </rPh>
    <phoneticPr fontId="1"/>
  </si>
  <si>
    <t>入力チェック</t>
    <rPh sb="0" eb="2">
      <t>ニュウリョク</t>
    </rPh>
    <phoneticPr fontId="1"/>
  </si>
  <si>
    <t>受診歴</t>
    <rPh sb="0" eb="2">
      <t>ジュシン</t>
    </rPh>
    <rPh sb="2" eb="3">
      <t>レキ</t>
    </rPh>
    <phoneticPr fontId="1"/>
  </si>
  <si>
    <t>身長体重</t>
    <rPh sb="0" eb="2">
      <t>シンチョウ</t>
    </rPh>
    <rPh sb="2" eb="4">
      <t>タイジュウ</t>
    </rPh>
    <phoneticPr fontId="1"/>
  </si>
  <si>
    <t>※希望に添えない場合がございますが、ご了承ください。</t>
    <rPh sb="1" eb="3">
      <t>キボウ</t>
    </rPh>
    <rPh sb="4" eb="5">
      <t>ソ</t>
    </rPh>
    <rPh sb="8" eb="10">
      <t>バアイ</t>
    </rPh>
    <rPh sb="19" eb="21">
      <t>リョウショウ</t>
    </rPh>
    <phoneticPr fontId="1"/>
  </si>
  <si>
    <t>歳</t>
    <rPh sb="0" eb="1">
      <t>サイ</t>
    </rPh>
    <phoneticPr fontId="1"/>
  </si>
  <si>
    <t>概
要</t>
    <rPh sb="0" eb="1">
      <t>オオムネ</t>
    </rPh>
    <rPh sb="7" eb="8">
      <t>ヨウ</t>
    </rPh>
    <phoneticPr fontId="1"/>
  </si>
  <si>
    <t>第２</t>
    <rPh sb="0" eb="1">
      <t>ダイ</t>
    </rPh>
    <phoneticPr fontId="1"/>
  </si>
  <si>
    <t>第１</t>
    <rPh sb="0" eb="1">
      <t>ダイ</t>
    </rPh>
    <phoneticPr fontId="1"/>
  </si>
  <si>
    <t>◆</t>
    <phoneticPr fontId="1"/>
  </si>
  <si>
    <t>【</t>
    <phoneticPr fontId="1"/>
  </si>
  <si>
    <t>】</t>
    <phoneticPr fontId="1"/>
  </si>
  <si>
    <t>高血圧症</t>
    <rPh sb="0" eb="4">
      <t>コウケツアツショウ</t>
    </rPh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</si>
  <si>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</si>
  <si>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その他何かあればご記入をお願い申し上げます。</t>
    <rPh sb="2" eb="3">
      <t>タ</t>
    </rPh>
    <rPh sb="3" eb="4">
      <t>ナニ</t>
    </rPh>
    <rPh sb="9" eb="11">
      <t>キニュウ</t>
    </rPh>
    <rPh sb="13" eb="14">
      <t>ネガ</t>
    </rPh>
    <rPh sb="15" eb="16">
      <t>モウ</t>
    </rPh>
    <rPh sb="17" eb="18">
      <t>ア</t>
    </rPh>
    <phoneticPr fontId="1"/>
  </si>
  <si>
    <t>診察の関係で遅れることが</t>
    <rPh sb="6" eb="7">
      <t>オク</t>
    </rPh>
    <phoneticPr fontId="1"/>
  </si>
  <si>
    <t>高血圧症</t>
    <rPh sb="0" eb="3">
      <t>コウケツアツ</t>
    </rPh>
    <rPh sb="3" eb="4">
      <t>ショウ</t>
    </rPh>
    <phoneticPr fontId="1"/>
  </si>
  <si>
    <t>脂質異常</t>
    <rPh sb="0" eb="2">
      <t>シシツ</t>
    </rPh>
    <rPh sb="2" eb="4">
      <t>イジョウ</t>
    </rPh>
    <phoneticPr fontId="1"/>
  </si>
  <si>
    <t>0="ＯＫ"  1="未入力"   2="エラー"</t>
    <rPh sb="11" eb="14">
      <t>ミニュウリョク</t>
    </rPh>
    <phoneticPr fontId="1"/>
  </si>
  <si>
    <t>T　E　L</t>
    <phoneticPr fontId="1"/>
  </si>
  <si>
    <t>F　A　X</t>
    <phoneticPr fontId="1"/>
  </si>
  <si>
    <t>西脇市立西脇病院</t>
    <rPh sb="0" eb="2">
      <t>ニシワキ</t>
    </rPh>
    <rPh sb="2" eb="4">
      <t>シリツ</t>
    </rPh>
    <rPh sb="4" eb="8">
      <t>ニシワキビョウイン</t>
    </rPh>
    <phoneticPr fontId="1"/>
  </si>
  <si>
    <t>な　し</t>
    <phoneticPr fontId="1"/>
  </si>
  <si>
    <t>あ　り</t>
    <phoneticPr fontId="1"/>
  </si>
  <si>
    <t>患  者</t>
    <rPh sb="0" eb="4">
      <t>カンジャ</t>
    </rPh>
    <phoneticPr fontId="1"/>
  </si>
  <si>
    <t>男</t>
    <rPh sb="0" eb="1">
      <t>オトコ</t>
    </rPh>
    <phoneticPr fontId="1"/>
  </si>
  <si>
    <t>氏   名</t>
    <rPh sb="0" eb="5">
      <t>シメイ</t>
    </rPh>
    <phoneticPr fontId="1"/>
  </si>
  <si>
    <t>女</t>
    <rPh sb="0" eb="1">
      <t>オンナ</t>
    </rPh>
    <phoneticPr fontId="1"/>
  </si>
  <si>
    <t>不　詳</t>
    <rPh sb="0" eb="1">
      <t>フ</t>
    </rPh>
    <rPh sb="2" eb="3">
      <t>ショウ</t>
    </rPh>
    <phoneticPr fontId="1"/>
  </si>
  <si>
    <t>令和</t>
    <rPh sb="0" eb="2">
      <t>レイワ</t>
    </rPh>
    <phoneticPr fontId="1"/>
  </si>
  <si>
    <t>【直通ＦＡＸ番号：0795-23-4580】</t>
    <phoneticPr fontId="1"/>
  </si>
  <si>
    <t>※来院の際に必ずお持ちください。</t>
    <rPh sb="1" eb="3">
      <t>ライイン</t>
    </rPh>
    <rPh sb="4" eb="5">
      <t>サイ</t>
    </rPh>
    <rPh sb="6" eb="7">
      <t>カナラ</t>
    </rPh>
    <rPh sb="9" eb="10">
      <t>モ</t>
    </rPh>
    <phoneticPr fontId="1"/>
  </si>
  <si>
    <t>（注）ご来院の際は、必ず下記のものをお持ちください。</t>
    <rPh sb="0" eb="3">
      <t>ゴライイン</t>
    </rPh>
    <phoneticPr fontId="1"/>
  </si>
  <si>
    <t>西脇病院への受診歴</t>
    <rPh sb="0" eb="2">
      <t>ニシワキ</t>
    </rPh>
    <rPh sb="2" eb="4">
      <t>ビョウイン</t>
    </rPh>
    <rPh sb="6" eb="8">
      <t>ジュシン</t>
    </rPh>
    <rPh sb="8" eb="9">
      <t>レキ</t>
    </rPh>
    <phoneticPr fontId="1"/>
  </si>
  <si>
    <t>　（上記患者さんを次のとおり紹介させていただきます。）</t>
    <rPh sb="2" eb="4">
      <t>ジョウキ</t>
    </rPh>
    <rPh sb="4" eb="6">
      <t>カンジャ</t>
    </rPh>
    <rPh sb="9" eb="10">
      <t>ツギ</t>
    </rPh>
    <rPh sb="14" eb="16">
      <t>ショウカイ</t>
    </rPh>
    <phoneticPr fontId="1"/>
  </si>
  <si>
    <t>※患者さんに切り取ってお渡しください。</t>
    <rPh sb="1" eb="3">
      <t>カンジャ</t>
    </rPh>
    <rPh sb="6" eb="7">
      <t>キ</t>
    </rPh>
    <rPh sb="8" eb="9">
      <t>ト</t>
    </rPh>
    <rPh sb="12" eb="13">
      <t>ワタ</t>
    </rPh>
    <phoneticPr fontId="1"/>
  </si>
  <si>
    <t>診　　　察</t>
    <rPh sb="3" eb="4">
      <t>サッ</t>
    </rPh>
    <phoneticPr fontId="1"/>
  </si>
  <si>
    <t>糖尿病</t>
    <rPh sb="0" eb="3">
      <t>トウニョウビョウ</t>
    </rPh>
    <phoneticPr fontId="1"/>
  </si>
  <si>
    <t>その他の薬剤</t>
    <rPh sb="2" eb="3">
      <t>タ</t>
    </rPh>
    <rPh sb="4" eb="6">
      <t>ヤクザイ</t>
    </rPh>
    <phoneticPr fontId="1"/>
  </si>
  <si>
    <t>糖尿病内科</t>
    <rPh sb="0" eb="5">
      <t>トウニョウビョウナイカ</t>
    </rPh>
    <phoneticPr fontId="1"/>
  </si>
  <si>
    <t>担当医</t>
    <rPh sb="0" eb="3">
      <t>タントウイ</t>
    </rPh>
    <phoneticPr fontId="1"/>
  </si>
  <si>
    <t>★チェックシートとあわせてご予約をお願いします。</t>
    <rPh sb="14" eb="16">
      <t>ヨヤク</t>
    </rPh>
    <rPh sb="18" eb="19">
      <t>ネガ</t>
    </rPh>
    <phoneticPr fontId="1"/>
  </si>
  <si>
    <t xml:space="preserve">  令和        年        月        日（  　  曜日）</t>
    <rPh sb="2" eb="4">
      <t>レイワ</t>
    </rPh>
    <rPh sb="12" eb="13">
      <t>ネン</t>
    </rPh>
    <rPh sb="21" eb="22">
      <t>ガツ</t>
    </rPh>
    <rPh sb="30" eb="31">
      <t>ニチ</t>
    </rPh>
    <rPh sb="37" eb="39">
      <t>ヨウビ</t>
    </rPh>
    <phoneticPr fontId="1"/>
  </si>
  <si>
    <t>西脇市立西脇病院　糖尿病内科</t>
    <rPh sb="0" eb="2">
      <t>ニシワキシ</t>
    </rPh>
    <rPh sb="2" eb="3">
      <t>リツ</t>
    </rPh>
    <rPh sb="3" eb="5">
      <t>ニシワキ</t>
    </rPh>
    <rPh sb="5" eb="7">
      <t>ビョウインホウシャセン</t>
    </rPh>
    <rPh sb="9" eb="12">
      <t>トウニョウビョウ</t>
    </rPh>
    <rPh sb="12" eb="14">
      <t>ナイカ</t>
    </rPh>
    <phoneticPr fontId="1"/>
  </si>
  <si>
    <t>糖尿病内科</t>
    <rPh sb="0" eb="3">
      <t>トウニョウビョウ</t>
    </rPh>
    <rPh sb="3" eb="5">
      <t>ナイカ</t>
    </rPh>
    <phoneticPr fontId="1"/>
  </si>
  <si>
    <t>受診希望日</t>
    <rPh sb="0" eb="2">
      <t>ジュシン</t>
    </rPh>
    <rPh sb="2" eb="5">
      <t>キボウビ</t>
    </rPh>
    <phoneticPr fontId="1"/>
  </si>
  <si>
    <t>担当医（減量支援外来）</t>
    <rPh sb="0" eb="3">
      <t>タントウイ</t>
    </rPh>
    <rPh sb="4" eb="6">
      <t>ゲンリョウ</t>
    </rPh>
    <rPh sb="6" eb="8">
      <t>シエン</t>
    </rPh>
    <rPh sb="8" eb="10">
      <t>ガイライ</t>
    </rPh>
    <phoneticPr fontId="1"/>
  </si>
  <si>
    <t>ＦＡＸ予約依頼票 兼 診療情報提供書（減量支援外来）</t>
    <rPh sb="3" eb="5">
      <t>ヨヤク</t>
    </rPh>
    <rPh sb="5" eb="7">
      <t>イライ</t>
    </rPh>
    <rPh sb="7" eb="8">
      <t>ヒョウ</t>
    </rPh>
    <rPh sb="9" eb="10">
      <t>ケン</t>
    </rPh>
    <rPh sb="11" eb="13">
      <t>シンリョウ</t>
    </rPh>
    <rPh sb="13" eb="15">
      <t>ジョウホウ</t>
    </rPh>
    <rPh sb="15" eb="17">
      <t>テイキョウ</t>
    </rPh>
    <rPh sb="17" eb="18">
      <t>ショ</t>
    </rPh>
    <rPh sb="19" eb="21">
      <t>ゲンリョウ</t>
    </rPh>
    <rPh sb="21" eb="23">
      <t>シエン</t>
    </rPh>
    <rPh sb="23" eb="25">
      <t>ガイライ</t>
    </rPh>
    <phoneticPr fontId="1"/>
  </si>
  <si>
    <t>紹介患者予約票(減量支援外来）</t>
    <rPh sb="0" eb="2">
      <t>ショウカイ</t>
    </rPh>
    <rPh sb="2" eb="4">
      <t>カンジャ</t>
    </rPh>
    <rPh sb="4" eb="6">
      <t>ヨヤク</t>
    </rPh>
    <rPh sb="6" eb="7">
      <t>ヒョウ</t>
    </rPh>
    <rPh sb="8" eb="10">
      <t>ゲンリョウ</t>
    </rPh>
    <rPh sb="10" eb="12">
      <t>シエン</t>
    </rPh>
    <rPh sb="12" eb="14">
      <t>ガイライ</t>
    </rPh>
    <phoneticPr fontId="1"/>
  </si>
  <si>
    <t>患者さんの肥満状態</t>
    <rPh sb="0" eb="2">
      <t>カンジャ</t>
    </rPh>
    <rPh sb="5" eb="7">
      <t>ヒマン</t>
    </rPh>
    <rPh sb="7" eb="9">
      <t>ジョウタイ</t>
    </rPh>
    <phoneticPr fontId="1"/>
  </si>
  <si>
    <t>ＢＭＩ</t>
    <phoneticPr fontId="1"/>
  </si>
  <si>
    <t>基礎疾患・現在内服中の薬剤</t>
    <rPh sb="0" eb="2">
      <t>キソ</t>
    </rPh>
    <rPh sb="2" eb="4">
      <t>シッカン</t>
    </rPh>
    <rPh sb="5" eb="7">
      <t>ゲンザイ</t>
    </rPh>
    <rPh sb="7" eb="9">
      <t>ナイフク</t>
    </rPh>
    <rPh sb="11" eb="13">
      <t>ヤクザイ</t>
    </rPh>
    <phoneticPr fontId="1"/>
  </si>
  <si>
    <t>㎏／㎡</t>
    <phoneticPr fontId="1"/>
  </si>
  <si>
    <t>薬剤名</t>
    <rPh sb="0" eb="2">
      <t>ヤクザイ</t>
    </rPh>
    <rPh sb="2" eb="3">
      <t>メイ</t>
    </rPh>
    <phoneticPr fontId="1"/>
  </si>
  <si>
    <t>ＦＡＸ予約依頼票 兼 診療情報提供書（減量支援外来）</t>
    <rPh sb="3" eb="5">
      <t>ヨヤク</t>
    </rPh>
    <rPh sb="5" eb="7">
      <t>イライ</t>
    </rPh>
    <rPh sb="7" eb="8">
      <t>ヒョウ</t>
    </rPh>
    <rPh sb="9" eb="10">
      <t>ケン</t>
    </rPh>
    <rPh sb="11" eb="13">
      <t>シンリョウ</t>
    </rPh>
    <rPh sb="13" eb="15">
      <t>ジョウホウ</t>
    </rPh>
    <rPh sb="15" eb="17">
      <t>テイキョウ</t>
    </rPh>
    <rPh sb="17" eb="18">
      <t>ショ</t>
    </rPh>
    <phoneticPr fontId="1"/>
  </si>
  <si>
    <t>西脇市立西脇病院　糖尿病内科</t>
    <rPh sb="0" eb="2">
      <t>ニシワキシ</t>
    </rPh>
    <rPh sb="2" eb="3">
      <t>リツ</t>
    </rPh>
    <rPh sb="3" eb="5">
      <t>ニシワキ</t>
    </rPh>
    <rPh sb="5" eb="7">
      <t>ビョウインホウシャセン</t>
    </rPh>
    <phoneticPr fontId="1"/>
  </si>
  <si>
    <t>月</t>
    <rPh sb="0" eb="1">
      <t>ガツ</t>
    </rPh>
    <phoneticPr fontId="1"/>
  </si>
  <si>
    <t>担当医　（減量支援外来）</t>
    <rPh sb="0" eb="3">
      <t>タントウイ</t>
    </rPh>
    <phoneticPr fontId="1"/>
  </si>
  <si>
    <t>糖尿病内科</t>
    <phoneticPr fontId="1"/>
  </si>
  <si>
    <t>[本書をもって診療情報提供書としていただいても結構です。]</t>
    <rPh sb="1" eb="3">
      <t>ホンショ</t>
    </rPh>
    <rPh sb="7" eb="9">
      <t>シンリョウ</t>
    </rPh>
    <rPh sb="9" eb="11">
      <t>ジョウホウ</t>
    </rPh>
    <rPh sb="11" eb="13">
      <t>テイキョウ</t>
    </rPh>
    <rPh sb="13" eb="14">
      <t>ショ</t>
    </rPh>
    <rPh sb="23" eb="25">
      <t>ケッコウ</t>
    </rPh>
    <phoneticPr fontId="1"/>
  </si>
  <si>
    <t>な し</t>
    <phoneticPr fontId="1"/>
  </si>
  <si>
    <t>令和      年      月      日　次のとおり予約を受けました。</t>
    <rPh sb="24" eb="25">
      <t>ツギ</t>
    </rPh>
    <rPh sb="29" eb="31">
      <t>ヨヤク</t>
    </rPh>
    <rPh sb="32" eb="33">
      <t>ウ</t>
    </rPh>
    <phoneticPr fontId="1"/>
  </si>
  <si>
    <t>【予約票、診療情報提供書、マイナンバーカード、健康保険証、医療受給者証】</t>
    <rPh sb="0" eb="2">
      <t>ジョウホウ</t>
    </rPh>
    <rPh sb="4" eb="5">
      <t>ショ</t>
    </rPh>
    <rPh sb="6" eb="8">
      <t>テイキョウ</t>
    </rPh>
    <rPh sb="8" eb="9">
      <t>ショ</t>
    </rPh>
    <rPh sb="23" eb="25">
      <t>ケンコウ</t>
    </rPh>
    <rPh sb="27" eb="29">
      <t>イリョウ</t>
    </rPh>
    <rPh sb="30" eb="31">
      <t>アカシ</t>
    </rPh>
    <phoneticPr fontId="1"/>
  </si>
  <si>
    <r>
      <t>あ り</t>
    </r>
    <r>
      <rPr>
        <sz val="12"/>
        <rFont val="ＭＳ 明朝"/>
        <family val="1"/>
        <charset val="128"/>
      </rPr>
      <t>➡</t>
    </r>
    <phoneticPr fontId="1"/>
  </si>
  <si>
    <t>あ り➡【</t>
    <phoneticPr fontId="1"/>
  </si>
  <si>
    <t xml:space="preserve">  午前・午後　　　   時  　　 分</t>
    <rPh sb="2" eb="4">
      <t>ゴゼン</t>
    </rPh>
    <rPh sb="5" eb="7">
      <t>ゴゴ</t>
    </rPh>
    <rPh sb="13" eb="14">
      <t>トキ</t>
    </rPh>
    <rPh sb="19" eb="20">
      <t>フン</t>
    </rPh>
    <phoneticPr fontId="1"/>
  </si>
  <si>
    <t>令和      年      月      日　次のとおり予約を受けました。　　　西脇市立西脇病院　糖尿病内科</t>
    <rPh sb="24" eb="25">
      <t>ツギ</t>
    </rPh>
    <rPh sb="29" eb="31">
      <t>ヨヤク</t>
    </rPh>
    <rPh sb="32" eb="33">
      <t>ウ</t>
    </rPh>
    <rPh sb="50" eb="53">
      <t>トウニョウビョウ</t>
    </rPh>
    <rPh sb="53" eb="55">
      <t>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</si>
</sst>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FG丸ｺﾞｼｯｸ体Ca-B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4"/>
      <name val="FG丸ｺﾞｼｯｸ体Ca-B"/>
      <family val="3"/>
      <charset val="128"/>
    </font>
    <font>
      <sz val="10"/>
      <name val="ＭＳ 明朝"/>
      <family val="1"/>
      <charset val="128"/>
    </font>
    <font>
      <b/>
      <sz val="16"/>
      <name val="FG丸ｺﾞｼｯｸ体Ca-B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tted">
        <color auto="1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9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right" vertical="center"/>
    </xf>
    <xf numFmtId="0" fontId="3" fillId="0" borderId="0" xfId="0" quotePrefix="1" applyFont="1" applyBorder="1" applyAlignment="1">
      <alignment horizontal="center" wrapText="1"/>
    </xf>
    <xf numFmtId="0" fontId="2" fillId="0" borderId="0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9" fillId="0" borderId="0" xfId="0" quotePrefix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wrapText="1"/>
    </xf>
    <xf numFmtId="0" fontId="16" fillId="0" borderId="18" xfId="0" applyFont="1" applyFill="1" applyBorder="1" applyAlignment="1">
      <alignment wrapText="1"/>
    </xf>
    <xf numFmtId="0" fontId="2" fillId="0" borderId="17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3" fillId="0" borderId="0" xfId="0" quotePrefix="1" applyFont="1" applyBorder="1" applyAlignment="1">
      <alignment horizontal="right" vertical="center"/>
    </xf>
    <xf numFmtId="0" fontId="2" fillId="0" borderId="19" xfId="0" quotePrefix="1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horizontal="right"/>
    </xf>
    <xf numFmtId="0" fontId="3" fillId="0" borderId="20" xfId="0" quotePrefix="1" applyFont="1" applyBorder="1" applyAlignment="1">
      <alignment horizontal="left"/>
    </xf>
    <xf numFmtId="0" fontId="2" fillId="0" borderId="21" xfId="0" applyFont="1" applyBorder="1" applyAlignment="1">
      <alignment vertical="center"/>
    </xf>
    <xf numFmtId="0" fontId="2" fillId="0" borderId="22" xfId="0" quotePrefix="1" applyFont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3" fillId="0" borderId="23" xfId="0" applyFont="1" applyBorder="1" applyAlignment="1">
      <alignment vertical="top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top"/>
    </xf>
    <xf numFmtId="0" fontId="19" fillId="0" borderId="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29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27" fillId="0" borderId="0" xfId="0" applyFont="1" applyFill="1" applyAlignment="1">
      <alignment vertical="center" shrinkToFit="1"/>
    </xf>
    <xf numFmtId="0" fontId="8" fillId="0" borderId="3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wrapText="1"/>
    </xf>
    <xf numFmtId="0" fontId="28" fillId="0" borderId="0" xfId="0" applyFont="1" applyFill="1" applyBorder="1" applyAlignment="1">
      <alignment vertical="center"/>
    </xf>
    <xf numFmtId="0" fontId="28" fillId="0" borderId="0" xfId="0" quotePrefix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16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Alignment="1">
      <alignment horizontal="left" vertical="center" shrinkToFit="1"/>
    </xf>
    <xf numFmtId="0" fontId="2" fillId="7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wrapText="1"/>
    </xf>
    <xf numFmtId="0" fontId="16" fillId="0" borderId="12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0" fontId="2" fillId="0" borderId="28" xfId="0" quotePrefix="1" applyFont="1" applyFill="1" applyBorder="1" applyAlignment="1">
      <alignment vertical="center"/>
    </xf>
    <xf numFmtId="0" fontId="2" fillId="0" borderId="28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2" fillId="0" borderId="9" xfId="0" quotePrefix="1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right" vertical="center"/>
    </xf>
    <xf numFmtId="0" fontId="14" fillId="0" borderId="9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2" fillId="0" borderId="50" xfId="0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0" xfId="0" quotePrefix="1" applyFont="1" applyFill="1" applyBorder="1" applyAlignment="1">
      <alignment horizontal="left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/>
    </xf>
    <xf numFmtId="0" fontId="0" fillId="3" borderId="9" xfId="0" applyFont="1" applyFill="1" applyBorder="1" applyAlignment="1" applyProtection="1">
      <alignment horizontal="left" vertical="center" shrinkToFit="1"/>
      <protection locked="0"/>
    </xf>
    <xf numFmtId="0" fontId="18" fillId="3" borderId="9" xfId="0" applyFont="1" applyFill="1" applyBorder="1" applyAlignment="1" applyProtection="1">
      <alignment horizontal="left" vertical="center" shrinkToFit="1"/>
      <protection locked="0"/>
    </xf>
    <xf numFmtId="0" fontId="0" fillId="0" borderId="9" xfId="0" applyBorder="1" applyAlignment="1">
      <alignment horizontal="left" vertical="center" shrinkToFit="1"/>
    </xf>
    <xf numFmtId="0" fontId="8" fillId="0" borderId="9" xfId="0" applyFont="1" applyFill="1" applyBorder="1" applyAlignment="1">
      <alignment horizontal="distributed" vertical="center"/>
    </xf>
    <xf numFmtId="0" fontId="20" fillId="3" borderId="2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quotePrefix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left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 vertical="center" shrinkToFit="1"/>
      <protection locked="0"/>
    </xf>
    <xf numFmtId="0" fontId="25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quotePrefix="1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9" xfId="0" applyFont="1" applyFill="1" applyBorder="1" applyAlignment="1">
      <alignment horizontal="left" vertical="center" shrinkToFit="1"/>
    </xf>
    <xf numFmtId="0" fontId="0" fillId="0" borderId="9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distributed" vertical="center"/>
    </xf>
    <xf numFmtId="0" fontId="0" fillId="3" borderId="28" xfId="0" applyFont="1" applyFill="1" applyBorder="1" applyAlignment="1" applyProtection="1">
      <alignment horizontal="left" vertical="center" shrinkToFit="1"/>
      <protection locked="0"/>
    </xf>
    <xf numFmtId="0" fontId="18" fillId="3" borderId="28" xfId="0" applyFont="1" applyFill="1" applyBorder="1" applyAlignment="1" applyProtection="1">
      <alignment horizontal="left" vertical="center" shrinkToFit="1"/>
      <protection locked="0"/>
    </xf>
    <xf numFmtId="0" fontId="0" fillId="0" borderId="28" xfId="0" applyBorder="1" applyAlignment="1">
      <alignment horizontal="left" vertical="center" shrinkToFit="1"/>
    </xf>
    <xf numFmtId="0" fontId="8" fillId="0" borderId="28" xfId="0" applyFont="1" applyFill="1" applyBorder="1" applyAlignment="1">
      <alignment horizontal="distributed" vertical="center"/>
    </xf>
    <xf numFmtId="0" fontId="0" fillId="0" borderId="28" xfId="0" applyFont="1" applyFill="1" applyBorder="1" applyAlignment="1">
      <alignment horizontal="left" vertical="center" shrinkToFit="1"/>
    </xf>
    <xf numFmtId="0" fontId="0" fillId="0" borderId="28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distributed" vertical="center"/>
    </xf>
    <xf numFmtId="0" fontId="0" fillId="3" borderId="29" xfId="0" applyFont="1" applyFill="1" applyBorder="1" applyAlignment="1" applyProtection="1">
      <alignment horizontal="left" vertical="center" shrinkToFit="1"/>
      <protection locked="0"/>
    </xf>
    <xf numFmtId="0" fontId="18" fillId="3" borderId="29" xfId="0" applyFont="1" applyFill="1" applyBorder="1" applyAlignment="1" applyProtection="1">
      <alignment horizontal="left" vertical="center" shrinkToFit="1"/>
      <protection locked="0"/>
    </xf>
    <xf numFmtId="0" fontId="8" fillId="0" borderId="2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49" fontId="0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9" xfId="0" applyNumberFormat="1" applyBorder="1" applyAlignment="1">
      <alignment horizontal="center" vertical="center" shrinkToFit="1"/>
    </xf>
    <xf numFmtId="49" fontId="0" fillId="3" borderId="1" xfId="0" applyNumberFormat="1" applyFont="1" applyFill="1" applyBorder="1" applyAlignment="1" applyProtection="1">
      <alignment horizontal="center" vertical="center"/>
      <protection locked="0"/>
    </xf>
    <xf numFmtId="49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29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distributed" vertical="center"/>
    </xf>
    <xf numFmtId="49" fontId="0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9" xfId="0" applyNumberFormat="1" applyBorder="1" applyAlignment="1">
      <alignment horizontal="center" vertical="center" shrinkToFit="1"/>
    </xf>
    <xf numFmtId="49" fontId="0" fillId="3" borderId="9" xfId="0" applyNumberFormat="1" applyFont="1" applyFill="1" applyBorder="1" applyAlignment="1" applyProtection="1">
      <alignment horizontal="center" vertical="center"/>
      <protection locked="0"/>
    </xf>
    <xf numFmtId="49" fontId="18" fillId="3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26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/>
    </xf>
    <xf numFmtId="14" fontId="17" fillId="0" borderId="26" xfId="0" applyNumberFormat="1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3" fillId="0" borderId="47" xfId="0" quotePrefix="1" applyFont="1" applyFill="1" applyBorder="1" applyAlignment="1">
      <alignment horizontal="center" vertical="center"/>
    </xf>
    <xf numFmtId="0" fontId="3" fillId="0" borderId="48" xfId="0" quotePrefix="1" applyFont="1" applyFill="1" applyBorder="1" applyAlignment="1">
      <alignment horizontal="center" vertical="center"/>
    </xf>
    <xf numFmtId="0" fontId="3" fillId="0" borderId="46" xfId="0" quotePrefix="1" applyFont="1" applyFill="1" applyBorder="1" applyAlignment="1">
      <alignment horizontal="center" vertical="center"/>
    </xf>
    <xf numFmtId="0" fontId="3" fillId="0" borderId="1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/>
    </xf>
    <xf numFmtId="0" fontId="3" fillId="0" borderId="1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2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 textRotation="255"/>
    </xf>
    <xf numFmtId="0" fontId="3" fillId="0" borderId="14" xfId="0" quotePrefix="1" applyFont="1" applyFill="1" applyBorder="1" applyAlignment="1">
      <alignment horizontal="center" vertical="center" textRotation="255"/>
    </xf>
    <xf numFmtId="0" fontId="3" fillId="0" borderId="10" xfId="0" quotePrefix="1" applyFont="1" applyFill="1" applyBorder="1" applyAlignment="1">
      <alignment horizontal="center" vertical="center" textRotation="255"/>
    </xf>
    <xf numFmtId="0" fontId="3" fillId="0" borderId="13" xfId="0" quotePrefix="1" applyFont="1" applyFill="1" applyBorder="1" applyAlignment="1">
      <alignment horizontal="center" vertical="center" textRotation="255"/>
    </xf>
    <xf numFmtId="0" fontId="3" fillId="0" borderId="11" xfId="0" quotePrefix="1" applyFont="1" applyFill="1" applyBorder="1" applyAlignment="1">
      <alignment horizontal="center" vertical="center" textRotation="255"/>
    </xf>
    <xf numFmtId="0" fontId="3" fillId="0" borderId="12" xfId="0" quotePrefix="1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7" borderId="10" xfId="0" applyFont="1" applyFill="1" applyBorder="1" applyAlignment="1" applyProtection="1">
      <alignment horizontal="center" vertical="center"/>
      <protection locked="0"/>
    </xf>
    <xf numFmtId="0" fontId="16" fillId="7" borderId="0" xfId="0" applyFont="1" applyFill="1" applyBorder="1" applyAlignment="1" applyProtection="1">
      <alignment horizontal="center" vertical="center"/>
      <protection locked="0"/>
    </xf>
    <xf numFmtId="0" fontId="16" fillId="7" borderId="11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  <protection locked="0"/>
    </xf>
    <xf numFmtId="0" fontId="18" fillId="3" borderId="31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0" fillId="3" borderId="2" xfId="0" applyNumberFormat="1" applyFont="1" applyFill="1" applyBorder="1" applyAlignment="1" applyProtection="1">
      <alignment horizontal="center" vertical="center"/>
      <protection locked="0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8" fillId="3" borderId="14" xfId="0" applyNumberFormat="1" applyFont="1" applyFill="1" applyBorder="1" applyAlignment="1" applyProtection="1">
      <alignment horizontal="center" vertical="center"/>
      <protection locked="0"/>
    </xf>
    <xf numFmtId="49" fontId="18" fillId="3" borderId="12" xfId="0" applyNumberFormat="1" applyFont="1" applyFill="1" applyBorder="1" applyAlignment="1" applyProtection="1">
      <alignment horizontal="center" vertical="center"/>
      <protection locked="0"/>
    </xf>
    <xf numFmtId="14" fontId="17" fillId="0" borderId="0" xfId="0" applyNumberFormat="1" applyFont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 shrinkToFit="1"/>
    </xf>
    <xf numFmtId="0" fontId="24" fillId="0" borderId="2" xfId="0" applyNumberFormat="1" applyFont="1" applyFill="1" applyBorder="1" applyAlignment="1">
      <alignment horizontal="center" vertical="center" shrinkToFit="1"/>
    </xf>
    <xf numFmtId="0" fontId="24" fillId="0" borderId="11" xfId="0" applyNumberFormat="1" applyFont="1" applyFill="1" applyBorder="1" applyAlignment="1">
      <alignment horizontal="center" vertical="center" shrinkToFit="1"/>
    </xf>
    <xf numFmtId="0" fontId="24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6" fillId="3" borderId="15" xfId="0" applyFont="1" applyFill="1" applyBorder="1" applyAlignment="1" applyProtection="1">
      <alignment horizontal="left" vertical="center" shrinkToFit="1"/>
      <protection locked="0"/>
    </xf>
    <xf numFmtId="0" fontId="16" fillId="3" borderId="2" xfId="0" applyFont="1" applyFill="1" applyBorder="1" applyAlignment="1" applyProtection="1">
      <alignment horizontal="left" vertical="center" shrinkToFit="1"/>
      <protection locked="0"/>
    </xf>
    <xf numFmtId="0" fontId="16" fillId="3" borderId="14" xfId="0" applyFont="1" applyFill="1" applyBorder="1" applyAlignment="1" applyProtection="1">
      <alignment horizontal="left" vertical="center" shrinkToFit="1"/>
      <protection locked="0"/>
    </xf>
    <xf numFmtId="0" fontId="16" fillId="3" borderId="11" xfId="0" applyFont="1" applyFill="1" applyBorder="1" applyAlignment="1" applyProtection="1">
      <alignment horizontal="left" vertical="center" shrinkToFit="1"/>
      <protection locked="0"/>
    </xf>
    <xf numFmtId="0" fontId="16" fillId="3" borderId="1" xfId="0" applyFont="1" applyFill="1" applyBorder="1" applyAlignment="1" applyProtection="1">
      <alignment horizontal="left" vertical="center" shrinkToFit="1"/>
      <protection locked="0"/>
    </xf>
    <xf numFmtId="0" fontId="16" fillId="3" borderId="12" xfId="0" applyFont="1" applyFill="1" applyBorder="1" applyAlignment="1" applyProtection="1">
      <alignment horizontal="left" vertical="center" shrinkToFit="1"/>
      <protection locked="0"/>
    </xf>
    <xf numFmtId="49" fontId="1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5" xfId="0" quotePrefix="1" applyFont="1" applyBorder="1" applyAlignment="1">
      <alignment horizontal="center" vertical="center" textRotation="255"/>
    </xf>
    <xf numFmtId="0" fontId="3" fillId="0" borderId="14" xfId="0" quotePrefix="1" applyFont="1" applyBorder="1" applyAlignment="1">
      <alignment horizontal="center" vertical="center" textRotation="255"/>
    </xf>
    <xf numFmtId="0" fontId="3" fillId="0" borderId="10" xfId="0" quotePrefix="1" applyFont="1" applyBorder="1" applyAlignment="1">
      <alignment horizontal="center" vertical="center" textRotation="255"/>
    </xf>
    <xf numFmtId="0" fontId="3" fillId="0" borderId="13" xfId="0" quotePrefix="1" applyFont="1" applyBorder="1" applyAlignment="1">
      <alignment horizontal="center" vertical="center" textRotation="255"/>
    </xf>
    <xf numFmtId="0" fontId="3" fillId="0" borderId="11" xfId="0" quotePrefix="1" applyFont="1" applyBorder="1" applyAlignment="1">
      <alignment horizontal="center" vertical="center" textRotation="255"/>
    </xf>
    <xf numFmtId="0" fontId="3" fillId="0" borderId="12" xfId="0" quotePrefix="1" applyFont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/>
      <protection locked="0"/>
    </xf>
    <xf numFmtId="49" fontId="18" fillId="3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21" fillId="3" borderId="0" xfId="0" applyFont="1" applyFill="1" applyBorder="1" applyAlignment="1" applyProtection="1">
      <alignment horizontal="left" vertical="top" wrapText="1"/>
      <protection locked="0"/>
    </xf>
    <xf numFmtId="0" fontId="21" fillId="3" borderId="1" xfId="0" applyFont="1" applyFill="1" applyBorder="1" applyAlignment="1" applyProtection="1">
      <alignment horizontal="left" vertical="top" wrapText="1"/>
      <protection locked="0"/>
    </xf>
    <xf numFmtId="0" fontId="21" fillId="0" borderId="0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 wrapText="1"/>
    </xf>
    <xf numFmtId="0" fontId="23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37" xfId="0" quotePrefix="1" applyFont="1" applyBorder="1" applyAlignment="1">
      <alignment horizontal="center" vertical="center"/>
    </xf>
    <xf numFmtId="0" fontId="2" fillId="0" borderId="38" xfId="0" quotePrefix="1" applyFont="1" applyBorder="1" applyAlignment="1">
      <alignment horizontal="center" vertical="center"/>
    </xf>
    <xf numFmtId="0" fontId="2" fillId="0" borderId="39" xfId="0" quotePrefix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 wrapText="1"/>
    </xf>
    <xf numFmtId="0" fontId="2" fillId="0" borderId="26" xfId="0" quotePrefix="1" applyFont="1" applyBorder="1" applyAlignment="1">
      <alignment horizontal="center" vertical="center" wrapText="1"/>
    </xf>
    <xf numFmtId="0" fontId="2" fillId="0" borderId="27" xfId="0" quotePrefix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/>
    </xf>
    <xf numFmtId="0" fontId="2" fillId="0" borderId="20" xfId="0" quotePrefix="1" applyFont="1" applyBorder="1" applyAlignment="1">
      <alignment horizontal="center"/>
    </xf>
    <xf numFmtId="0" fontId="2" fillId="0" borderId="34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 vertical="top"/>
    </xf>
    <xf numFmtId="0" fontId="2" fillId="0" borderId="23" xfId="0" quotePrefix="1" applyFont="1" applyBorder="1" applyAlignment="1">
      <alignment horizontal="center" vertical="top"/>
    </xf>
    <xf numFmtId="0" fontId="2" fillId="0" borderId="36" xfId="0" quotePrefix="1" applyFont="1" applyBorder="1" applyAlignment="1">
      <alignment horizontal="center" vertical="top"/>
    </xf>
    <xf numFmtId="0" fontId="2" fillId="0" borderId="15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42" xfId="0" quotePrefix="1" applyFont="1" applyBorder="1" applyAlignment="1">
      <alignment horizontal="center" vertical="center" wrapText="1"/>
    </xf>
    <xf numFmtId="0" fontId="2" fillId="0" borderId="43" xfId="0" quotePrefix="1" applyFont="1" applyBorder="1" applyAlignment="1">
      <alignment horizontal="center" vertical="center" wrapText="1"/>
    </xf>
    <xf numFmtId="0" fontId="2" fillId="0" borderId="44" xfId="0" quotePrefix="1" applyFont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1" fillId="6" borderId="9" xfId="0" applyFont="1" applyFill="1" applyBorder="1" applyAlignment="1">
      <alignment horizontal="left" vertical="center" wrapText="1" shrinkToFit="1"/>
    </xf>
    <xf numFmtId="0" fontId="21" fillId="0" borderId="9" xfId="0" applyFont="1" applyFill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7" fillId="0" borderId="31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 shrinkToFit="1"/>
    </xf>
    <xf numFmtId="0" fontId="23" fillId="0" borderId="2" xfId="0" applyFont="1" applyFill="1" applyBorder="1" applyAlignment="1">
      <alignment horizontal="left" vertical="center" shrinkToFit="1"/>
    </xf>
    <xf numFmtId="0" fontId="23" fillId="0" borderId="14" xfId="0" applyFont="1" applyFill="1" applyBorder="1" applyAlignment="1">
      <alignment horizontal="left" vertical="center" shrinkToFit="1"/>
    </xf>
    <xf numFmtId="0" fontId="23" fillId="0" borderId="11" xfId="0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left" vertical="center" shrinkToFit="1"/>
    </xf>
    <xf numFmtId="0" fontId="23" fillId="0" borderId="12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/>
    </xf>
  </cellXfs>
  <cellStyles count="1">
    <cellStyle name="標準" xfId="0" builtinId="0"/>
  </cellStyles>
  <dxfs count="23"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E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A$15" lockText="1" noThreeD="1"/>
</file>

<file path=xl/ctrlProps/ctrlProp10.xml><?xml version="1.0" encoding="utf-8"?>
<formControlPr xmlns="http://schemas.microsoft.com/office/spreadsheetml/2009/9/main" objectType="CheckBox" fmlaLink="$BB$30" lockText="1" noThreeD="1"/>
</file>

<file path=xl/ctrlProps/ctrlProp11.xml><?xml version="1.0" encoding="utf-8"?>
<formControlPr xmlns="http://schemas.microsoft.com/office/spreadsheetml/2009/9/main" objectType="CheckBox" fmlaLink="$BA$30" lockText="1" noThreeD="1"/>
</file>

<file path=xl/ctrlProps/ctrlProp2.xml><?xml version="1.0" encoding="utf-8"?>
<formControlPr xmlns="http://schemas.microsoft.com/office/spreadsheetml/2009/9/main" objectType="CheckBox" fmlaLink="$BB$15" lockText="1" noThreeD="1"/>
</file>

<file path=xl/ctrlProps/ctrlProp3.xml><?xml version="1.0" encoding="utf-8"?>
<formControlPr xmlns="http://schemas.microsoft.com/office/spreadsheetml/2009/9/main" objectType="CheckBox" fmlaLink="$BA$23" lockText="1" noThreeD="1"/>
</file>

<file path=xl/ctrlProps/ctrlProp4.xml><?xml version="1.0" encoding="utf-8"?>
<formControlPr xmlns="http://schemas.microsoft.com/office/spreadsheetml/2009/9/main" objectType="CheckBox" fmlaLink="$BB$23" lockText="1" noThreeD="1"/>
</file>

<file path=xl/ctrlProps/ctrlProp5.xml><?xml version="1.0" encoding="utf-8"?>
<formControlPr xmlns="http://schemas.microsoft.com/office/spreadsheetml/2009/9/main" objectType="CheckBox" fmlaLink="$BC$23" lockText="1" noThreeD="1"/>
</file>

<file path=xl/ctrlProps/ctrlProp6.xml><?xml version="1.0" encoding="utf-8"?>
<formControlPr xmlns="http://schemas.microsoft.com/office/spreadsheetml/2009/9/main" objectType="CheckBox" fmlaLink="$BB$28" lockText="1" noThreeD="1"/>
</file>

<file path=xl/ctrlProps/ctrlProp7.xml><?xml version="1.0" encoding="utf-8"?>
<formControlPr xmlns="http://schemas.microsoft.com/office/spreadsheetml/2009/9/main" objectType="CheckBox" fmlaLink="$BA$28" lockText="1" noThreeD="1"/>
</file>

<file path=xl/ctrlProps/ctrlProp8.xml><?xml version="1.0" encoding="utf-8"?>
<formControlPr xmlns="http://schemas.microsoft.com/office/spreadsheetml/2009/9/main" objectType="CheckBox" fmlaLink="$BB$29" lockText="1" noThreeD="1"/>
</file>

<file path=xl/ctrlProps/ctrlProp9.xml><?xml version="1.0" encoding="utf-8"?>
<formControlPr xmlns="http://schemas.microsoft.com/office/spreadsheetml/2009/9/main" objectType="CheckBox" fmlaLink="$BA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47625</xdr:rowOff>
        </xdr:from>
        <xdr:to>
          <xdr:col>23</xdr:col>
          <xdr:colOff>142875</xdr:colOff>
          <xdr:row>15</xdr:row>
          <xdr:rowOff>95250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23</xdr:col>
          <xdr:colOff>142875</xdr:colOff>
          <xdr:row>17</xdr:row>
          <xdr:rowOff>123825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22</xdr:row>
          <xdr:rowOff>9525</xdr:rowOff>
        </xdr:from>
        <xdr:to>
          <xdr:col>12</xdr:col>
          <xdr:colOff>114300</xdr:colOff>
          <xdr:row>23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</xdr:row>
          <xdr:rowOff>19050</xdr:rowOff>
        </xdr:from>
        <xdr:to>
          <xdr:col>19</xdr:col>
          <xdr:colOff>57150</xdr:colOff>
          <xdr:row>23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22</xdr:row>
          <xdr:rowOff>19050</xdr:rowOff>
        </xdr:from>
        <xdr:to>
          <xdr:col>26</xdr:col>
          <xdr:colOff>19050</xdr:colOff>
          <xdr:row>23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27</xdr:row>
          <xdr:rowOff>85725</xdr:rowOff>
        </xdr:from>
        <xdr:to>
          <xdr:col>16</xdr:col>
          <xdr:colOff>28575</xdr:colOff>
          <xdr:row>27</xdr:row>
          <xdr:rowOff>314325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27</xdr:row>
          <xdr:rowOff>66675</xdr:rowOff>
        </xdr:from>
        <xdr:to>
          <xdr:col>12</xdr:col>
          <xdr:colOff>28575</xdr:colOff>
          <xdr:row>27</xdr:row>
          <xdr:rowOff>304800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28</xdr:row>
          <xdr:rowOff>95250</xdr:rowOff>
        </xdr:from>
        <xdr:to>
          <xdr:col>16</xdr:col>
          <xdr:colOff>28575</xdr:colOff>
          <xdr:row>28</xdr:row>
          <xdr:rowOff>304800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28</xdr:row>
          <xdr:rowOff>76200</xdr:rowOff>
        </xdr:from>
        <xdr:to>
          <xdr:col>12</xdr:col>
          <xdr:colOff>38100</xdr:colOff>
          <xdr:row>28</xdr:row>
          <xdr:rowOff>285750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29</xdr:row>
          <xdr:rowOff>95250</xdr:rowOff>
        </xdr:from>
        <xdr:to>
          <xdr:col>16</xdr:col>
          <xdr:colOff>28575</xdr:colOff>
          <xdr:row>29</xdr:row>
          <xdr:rowOff>314325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29</xdr:row>
          <xdr:rowOff>76200</xdr:rowOff>
        </xdr:from>
        <xdr:to>
          <xdr:col>12</xdr:col>
          <xdr:colOff>28575</xdr:colOff>
          <xdr:row>29</xdr:row>
          <xdr:rowOff>285750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39688</xdr:colOff>
      <xdr:row>31</xdr:row>
      <xdr:rowOff>23813</xdr:rowOff>
    </xdr:from>
    <xdr:to>
      <xdr:col>37</xdr:col>
      <xdr:colOff>103187</xdr:colOff>
      <xdr:row>31</xdr:row>
      <xdr:rowOff>738188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63688" y="6246813"/>
          <a:ext cx="4762499" cy="7143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139</xdr:col>
      <xdr:colOff>47625</xdr:colOff>
      <xdr:row>31</xdr:row>
      <xdr:rowOff>0</xdr:rowOff>
    </xdr:from>
    <xdr:to>
      <xdr:col>167</xdr:col>
      <xdr:colOff>111125</xdr:colOff>
      <xdr:row>31</xdr:row>
      <xdr:rowOff>738188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7479625" y="6223000"/>
          <a:ext cx="4762500" cy="73818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M69"/>
  <sheetViews>
    <sheetView showGridLines="0" tabSelected="1" topLeftCell="CP1" zoomScale="85" zoomScaleNormal="85" zoomScaleSheetLayoutView="100" workbookViewId="0">
      <selection sqref="A1:AM1"/>
    </sheetView>
  </sheetViews>
  <sheetFormatPr defaultColWidth="2.875" defaultRowHeight="18" customHeight="1"/>
  <cols>
    <col min="1" max="1" width="2.875" style="1" customWidth="1"/>
    <col min="2" max="7" width="2.125" style="1" customWidth="1"/>
    <col min="8" max="25" width="2.25" style="1" customWidth="1"/>
    <col min="26" max="37" width="2.125" style="1" customWidth="1"/>
    <col min="38" max="38" width="3.125" style="1" customWidth="1"/>
    <col min="39" max="39" width="2.125" style="1" customWidth="1"/>
    <col min="40" max="41" width="2.875" style="1"/>
    <col min="42" max="42" width="4" style="1" customWidth="1"/>
    <col min="43" max="49" width="2.875" style="1"/>
    <col min="50" max="51" width="2.75" style="1" customWidth="1"/>
    <col min="52" max="52" width="4.625" style="1" customWidth="1"/>
    <col min="53" max="65" width="4.625" style="1" hidden="1" customWidth="1"/>
    <col min="66" max="79" width="4.625" style="1" customWidth="1"/>
    <col min="80" max="129" width="2.875" style="1" customWidth="1"/>
    <col min="130" max="130" width="2.875" style="1"/>
    <col min="131" max="131" width="2.875" style="1" customWidth="1"/>
    <col min="132" max="137" width="2.125" style="1" customWidth="1"/>
    <col min="138" max="155" width="2.25" style="1" customWidth="1"/>
    <col min="156" max="169" width="2.125" style="1" customWidth="1"/>
    <col min="170" max="16384" width="2.875" style="1"/>
  </cols>
  <sheetData>
    <row r="1" spans="1:169" ht="22.5" customHeight="1">
      <c r="A1" s="203" t="s">
        <v>101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42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203" t="s">
        <v>108</v>
      </c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</row>
    <row r="2" spans="1:169" ht="9" customHeight="1">
      <c r="A2" s="12"/>
      <c r="B2" s="12"/>
      <c r="C2" s="12"/>
      <c r="D2" s="12"/>
      <c r="E2" s="12"/>
      <c r="F2" s="12"/>
      <c r="G2" s="204" t="s">
        <v>84</v>
      </c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87"/>
      <c r="EB2" s="87"/>
      <c r="EC2" s="87"/>
      <c r="ED2" s="87"/>
      <c r="EE2" s="87"/>
      <c r="EF2" s="87"/>
      <c r="EG2" s="206" t="s">
        <v>84</v>
      </c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</row>
    <row r="3" spans="1:169" ht="18" customHeight="1">
      <c r="A3" s="207" t="s">
        <v>17</v>
      </c>
      <c r="B3" s="207"/>
      <c r="C3" s="207"/>
      <c r="D3" s="207"/>
      <c r="E3" s="207"/>
      <c r="F3" s="207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Y3" s="208" t="s">
        <v>83</v>
      </c>
      <c r="Z3" s="208"/>
      <c r="AA3" s="209"/>
      <c r="AB3" s="209"/>
      <c r="AC3" s="209"/>
      <c r="AD3" s="2" t="s">
        <v>12</v>
      </c>
      <c r="AE3" s="209"/>
      <c r="AF3" s="209"/>
      <c r="AG3" s="209"/>
      <c r="AH3" s="2" t="s">
        <v>11</v>
      </c>
      <c r="AI3" s="209"/>
      <c r="AJ3" s="209"/>
      <c r="AK3" s="209"/>
      <c r="AL3" s="6" t="s">
        <v>10</v>
      </c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210" t="s">
        <v>17</v>
      </c>
      <c r="EB3" s="210"/>
      <c r="EC3" s="210"/>
      <c r="ED3" s="210"/>
      <c r="EE3" s="210"/>
      <c r="EF3" s="210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42"/>
      <c r="EY3" s="172" t="s">
        <v>83</v>
      </c>
      <c r="EZ3" s="172"/>
      <c r="FA3" s="216" t="str">
        <f>IF(AA3="","",AA3)</f>
        <v/>
      </c>
      <c r="FB3" s="216"/>
      <c r="FC3" s="216"/>
      <c r="FD3" s="88" t="s">
        <v>12</v>
      </c>
      <c r="FE3" s="216" t="str">
        <f>IF(AE3="","",AE3)</f>
        <v/>
      </c>
      <c r="FF3" s="216"/>
      <c r="FG3" s="216"/>
      <c r="FH3" s="88" t="s">
        <v>11</v>
      </c>
      <c r="FI3" s="216" t="str">
        <f>IF(AI3="","",AI3)</f>
        <v/>
      </c>
      <c r="FJ3" s="216"/>
      <c r="FK3" s="216"/>
      <c r="FL3" s="89" t="s">
        <v>10</v>
      </c>
      <c r="FM3" s="42"/>
    </row>
    <row r="4" spans="1:169" ht="9" customHeight="1">
      <c r="B4" s="217" t="s">
        <v>7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AC4" s="10"/>
      <c r="AD4" s="10"/>
      <c r="AE4" s="10"/>
      <c r="AF4" s="14"/>
      <c r="AG4" s="14"/>
      <c r="AH4" s="14"/>
      <c r="AI4" s="14"/>
      <c r="AJ4" s="14"/>
      <c r="AK4" s="14"/>
      <c r="AL4" s="14"/>
      <c r="AM4" s="1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42"/>
      <c r="EB4" s="219" t="s">
        <v>75</v>
      </c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111"/>
      <c r="FD4" s="111"/>
      <c r="FE4" s="111"/>
      <c r="FF4" s="14"/>
      <c r="FG4" s="14"/>
      <c r="FH4" s="14"/>
      <c r="FI4" s="14"/>
      <c r="FJ4" s="14"/>
      <c r="FK4" s="14"/>
      <c r="FL4" s="14"/>
      <c r="FM4" s="15"/>
    </row>
    <row r="5" spans="1:169" ht="15.75" customHeight="1"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W5" s="221" t="s">
        <v>14</v>
      </c>
      <c r="X5" s="221"/>
      <c r="Y5" s="221"/>
      <c r="AC5" s="10"/>
      <c r="AD5" s="10"/>
      <c r="AE5" s="10"/>
      <c r="AF5" s="14"/>
      <c r="AG5" s="14"/>
      <c r="AH5" s="14"/>
      <c r="AI5" s="14"/>
      <c r="AJ5" s="14"/>
      <c r="AK5" s="14"/>
      <c r="AL5" s="14"/>
      <c r="AM5" s="15"/>
      <c r="AO5" s="25"/>
      <c r="AP5" s="29" t="s">
        <v>53</v>
      </c>
      <c r="AQ5" s="27" t="s">
        <v>50</v>
      </c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42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42"/>
      <c r="EO5" s="42"/>
      <c r="EP5" s="42"/>
      <c r="EQ5" s="42"/>
      <c r="ER5" s="42"/>
      <c r="ES5" s="42"/>
      <c r="ET5" s="42"/>
      <c r="EU5" s="42"/>
      <c r="EV5" s="42"/>
      <c r="EW5" s="222" t="s">
        <v>14</v>
      </c>
      <c r="EX5" s="222"/>
      <c r="EY5" s="222"/>
      <c r="EZ5" s="42"/>
      <c r="FA5" s="42"/>
      <c r="FB5" s="42"/>
      <c r="FC5" s="111"/>
      <c r="FD5" s="111"/>
      <c r="FE5" s="111"/>
      <c r="FF5" s="14"/>
      <c r="FG5" s="14"/>
      <c r="FH5" s="14"/>
      <c r="FI5" s="14"/>
      <c r="FJ5" s="14"/>
      <c r="FK5" s="14"/>
      <c r="FL5" s="14"/>
      <c r="FM5" s="15"/>
    </row>
    <row r="6" spans="1:169" ht="16.5" customHeight="1">
      <c r="B6" s="3"/>
      <c r="C6" s="3"/>
      <c r="D6" s="3"/>
      <c r="E6" s="3"/>
      <c r="F6" s="3"/>
      <c r="G6" s="3"/>
      <c r="H6" s="3"/>
      <c r="W6" s="173" t="s">
        <v>32</v>
      </c>
      <c r="X6" s="173"/>
      <c r="Y6" s="173"/>
      <c r="Z6" s="174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6"/>
      <c r="AM6" s="15"/>
      <c r="AO6" s="132"/>
      <c r="AP6" s="29" t="s">
        <v>53</v>
      </c>
      <c r="AQ6" s="27" t="s">
        <v>51</v>
      </c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42"/>
      <c r="EB6" s="90"/>
      <c r="EC6" s="90"/>
      <c r="ED6" s="90"/>
      <c r="EE6" s="90"/>
      <c r="EF6" s="90"/>
      <c r="EG6" s="90"/>
      <c r="EH6" s="90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177" t="s">
        <v>32</v>
      </c>
      <c r="EX6" s="177"/>
      <c r="EY6" s="177"/>
      <c r="EZ6" s="14"/>
      <c r="FA6" s="223" t="str">
        <f>IF(Z6="","",Z6)</f>
        <v/>
      </c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15"/>
    </row>
    <row r="7" spans="1:169" ht="16.5" customHeight="1">
      <c r="B7" s="211" t="s">
        <v>98</v>
      </c>
      <c r="C7" s="211"/>
      <c r="D7" s="211"/>
      <c r="E7" s="211"/>
      <c r="F7" s="211"/>
      <c r="G7" s="211"/>
      <c r="H7" s="211"/>
      <c r="I7" s="213" t="s">
        <v>94</v>
      </c>
      <c r="J7" s="213"/>
      <c r="K7" s="213"/>
      <c r="L7" s="213"/>
      <c r="M7" s="213"/>
      <c r="N7" s="213"/>
      <c r="O7" s="215" t="s">
        <v>0</v>
      </c>
      <c r="P7" s="215"/>
      <c r="Q7" s="215"/>
      <c r="T7" s="16"/>
      <c r="W7" s="225" t="s">
        <v>15</v>
      </c>
      <c r="X7" s="225"/>
      <c r="Y7" s="225"/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8"/>
      <c r="AM7" s="15"/>
      <c r="AO7" s="26"/>
      <c r="AP7" s="29" t="s">
        <v>53</v>
      </c>
      <c r="AQ7" s="27" t="s">
        <v>52</v>
      </c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42"/>
      <c r="EB7" s="211" t="s">
        <v>98</v>
      </c>
      <c r="EC7" s="211"/>
      <c r="ED7" s="211"/>
      <c r="EE7" s="211"/>
      <c r="EF7" s="211"/>
      <c r="EG7" s="211"/>
      <c r="EH7" s="211"/>
      <c r="EI7" s="213" t="s">
        <v>94</v>
      </c>
      <c r="EJ7" s="213"/>
      <c r="EK7" s="213"/>
      <c r="EL7" s="213"/>
      <c r="EM7" s="213"/>
      <c r="EN7" s="213"/>
      <c r="EO7" s="215" t="s">
        <v>0</v>
      </c>
      <c r="EP7" s="215"/>
      <c r="EQ7" s="215"/>
      <c r="ET7" s="124"/>
      <c r="EU7" s="42"/>
      <c r="EV7" s="42"/>
      <c r="EW7" s="229" t="s">
        <v>15</v>
      </c>
      <c r="EX7" s="229"/>
      <c r="EY7" s="229"/>
      <c r="EZ7" s="91"/>
      <c r="FA7" s="230" t="str">
        <f>IF(Z7="","",Z7)</f>
        <v/>
      </c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15"/>
    </row>
    <row r="8" spans="1:169" ht="16.5" customHeight="1">
      <c r="B8" s="212"/>
      <c r="C8" s="212"/>
      <c r="D8" s="212"/>
      <c r="E8" s="212"/>
      <c r="F8" s="212"/>
      <c r="G8" s="212"/>
      <c r="H8" s="212"/>
      <c r="I8" s="214"/>
      <c r="J8" s="214"/>
      <c r="K8" s="214"/>
      <c r="L8" s="214"/>
      <c r="M8" s="214"/>
      <c r="N8" s="214"/>
      <c r="O8" s="215"/>
      <c r="P8" s="215"/>
      <c r="Q8" s="215"/>
      <c r="T8" s="16"/>
      <c r="W8" s="232" t="s">
        <v>16</v>
      </c>
      <c r="X8" s="232"/>
      <c r="Y8" s="232"/>
      <c r="Z8" s="233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40" t="s">
        <v>36</v>
      </c>
      <c r="AM8" s="1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42"/>
      <c r="EB8" s="212"/>
      <c r="EC8" s="212"/>
      <c r="ED8" s="212"/>
      <c r="EE8" s="212"/>
      <c r="EF8" s="212"/>
      <c r="EG8" s="212"/>
      <c r="EH8" s="212"/>
      <c r="EI8" s="214"/>
      <c r="EJ8" s="214"/>
      <c r="EK8" s="214"/>
      <c r="EL8" s="214"/>
      <c r="EM8" s="214"/>
      <c r="EN8" s="214"/>
      <c r="EO8" s="215"/>
      <c r="EP8" s="215"/>
      <c r="EQ8" s="215"/>
      <c r="ET8" s="124"/>
      <c r="EU8" s="42"/>
      <c r="EV8" s="42"/>
      <c r="EW8" s="235" t="s">
        <v>16</v>
      </c>
      <c r="EX8" s="235"/>
      <c r="EY8" s="235"/>
      <c r="EZ8" s="88"/>
      <c r="FA8" s="236" t="str">
        <f>IF(Z8="","",Z8)</f>
        <v/>
      </c>
      <c r="FB8" s="236"/>
      <c r="FC8" s="236"/>
      <c r="FD8" s="236"/>
      <c r="FE8" s="236"/>
      <c r="FF8" s="236"/>
      <c r="FG8" s="236"/>
      <c r="FH8" s="236"/>
      <c r="FI8" s="236"/>
      <c r="FJ8" s="236"/>
      <c r="FK8" s="236"/>
      <c r="FL8" s="40" t="s">
        <v>36</v>
      </c>
      <c r="FM8" s="15"/>
    </row>
    <row r="9" spans="1:169" ht="5.25" customHeight="1">
      <c r="R9" s="8"/>
      <c r="S9" s="8"/>
      <c r="T9" s="8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92"/>
      <c r="ES9" s="92"/>
      <c r="ET9" s="9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</row>
    <row r="10" spans="1:169" ht="15" customHeight="1">
      <c r="S10" s="8"/>
      <c r="T10" s="8"/>
      <c r="W10" s="247" t="s">
        <v>73</v>
      </c>
      <c r="X10" s="247"/>
      <c r="Y10" s="247"/>
      <c r="Z10" s="248"/>
      <c r="AA10" s="249"/>
      <c r="AB10" s="249"/>
      <c r="AC10" s="41" t="s">
        <v>18</v>
      </c>
      <c r="AD10" s="250"/>
      <c r="AE10" s="251"/>
      <c r="AF10" s="251"/>
      <c r="AG10" s="251"/>
      <c r="AH10" s="41" t="s">
        <v>18</v>
      </c>
      <c r="AI10" s="252"/>
      <c r="AJ10" s="253"/>
      <c r="AK10" s="253"/>
      <c r="AL10" s="253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92"/>
      <c r="ET10" s="92"/>
      <c r="EU10" s="42"/>
      <c r="EV10" s="42"/>
      <c r="EW10" s="177" t="s">
        <v>73</v>
      </c>
      <c r="EX10" s="177"/>
      <c r="EY10" s="177"/>
      <c r="EZ10" s="237" t="str">
        <f>IF(Z10="","",Z10)</f>
        <v/>
      </c>
      <c r="FA10" s="237"/>
      <c r="FB10" s="237"/>
      <c r="FC10" s="99" t="s">
        <v>18</v>
      </c>
      <c r="FD10" s="237" t="str">
        <f>IF(AD10="","",AD10)</f>
        <v/>
      </c>
      <c r="FE10" s="237"/>
      <c r="FF10" s="237"/>
      <c r="FG10" s="237"/>
      <c r="FH10" s="93" t="s">
        <v>18</v>
      </c>
      <c r="FI10" s="238" t="str">
        <f>IF(AI10="","",AI10)</f>
        <v/>
      </c>
      <c r="FJ10" s="238"/>
      <c r="FK10" s="238"/>
      <c r="FL10" s="238"/>
      <c r="FM10" s="42"/>
    </row>
    <row r="11" spans="1:169" ht="15" customHeight="1">
      <c r="W11" s="232" t="s">
        <v>74</v>
      </c>
      <c r="X11" s="232"/>
      <c r="Y11" s="232"/>
      <c r="Z11" s="239"/>
      <c r="AA11" s="240"/>
      <c r="AB11" s="240"/>
      <c r="AC11" s="86" t="s">
        <v>18</v>
      </c>
      <c r="AD11" s="241"/>
      <c r="AE11" s="242"/>
      <c r="AF11" s="242"/>
      <c r="AG11" s="242"/>
      <c r="AH11" s="86" t="s">
        <v>18</v>
      </c>
      <c r="AI11" s="243"/>
      <c r="AJ11" s="244"/>
      <c r="AK11" s="244"/>
      <c r="AL11" s="244"/>
      <c r="AO11" s="245" t="s">
        <v>55</v>
      </c>
      <c r="AP11" s="245"/>
      <c r="AQ11" s="245"/>
      <c r="AR11" s="245"/>
      <c r="AS11" s="245"/>
      <c r="AT11" s="245"/>
      <c r="AU11" s="245"/>
      <c r="AV11" s="245"/>
      <c r="BA11" s="245" t="s">
        <v>72</v>
      </c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235" t="s">
        <v>74</v>
      </c>
      <c r="EX11" s="235"/>
      <c r="EY11" s="235"/>
      <c r="EZ11" s="246" t="str">
        <f>IF(Z11="","",Z11)</f>
        <v/>
      </c>
      <c r="FA11" s="246"/>
      <c r="FB11" s="246"/>
      <c r="FC11" s="100" t="s">
        <v>18</v>
      </c>
      <c r="FD11" s="246" t="str">
        <f>IF(AD11="","",AD11)</f>
        <v/>
      </c>
      <c r="FE11" s="246"/>
      <c r="FF11" s="246"/>
      <c r="FG11" s="246"/>
      <c r="FH11" s="104" t="s">
        <v>18</v>
      </c>
      <c r="FI11" s="254" t="str">
        <f>IF(AI11="","",AI11)</f>
        <v/>
      </c>
      <c r="FJ11" s="254"/>
      <c r="FK11" s="254"/>
      <c r="FL11" s="254"/>
      <c r="FM11" s="42"/>
    </row>
    <row r="12" spans="1:169" ht="9.9499999999999993" customHeight="1"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</row>
    <row r="13" spans="1:169" ht="24" customHeight="1">
      <c r="B13" s="255" t="s">
        <v>99</v>
      </c>
      <c r="C13" s="256"/>
      <c r="D13" s="256"/>
      <c r="E13" s="256"/>
      <c r="F13" s="256"/>
      <c r="G13" s="256"/>
      <c r="H13" s="256"/>
      <c r="I13" s="256"/>
      <c r="J13" s="257"/>
      <c r="K13" s="258" t="s">
        <v>62</v>
      </c>
      <c r="L13" s="259"/>
      <c r="M13" s="260"/>
      <c r="N13" s="255" t="s">
        <v>83</v>
      </c>
      <c r="O13" s="256"/>
      <c r="P13" s="178"/>
      <c r="Q13" s="178"/>
      <c r="R13" s="84" t="s">
        <v>12</v>
      </c>
      <c r="S13" s="178"/>
      <c r="T13" s="178"/>
      <c r="U13" s="84" t="s">
        <v>11</v>
      </c>
      <c r="V13" s="178"/>
      <c r="W13" s="178"/>
      <c r="X13" s="85" t="s">
        <v>21</v>
      </c>
      <c r="Y13" s="258" t="s">
        <v>61</v>
      </c>
      <c r="Z13" s="259"/>
      <c r="AA13" s="260"/>
      <c r="AB13" s="255" t="s">
        <v>83</v>
      </c>
      <c r="AC13" s="256"/>
      <c r="AD13" s="178"/>
      <c r="AE13" s="178"/>
      <c r="AF13" s="84" t="s">
        <v>12</v>
      </c>
      <c r="AG13" s="178"/>
      <c r="AH13" s="178"/>
      <c r="AI13" s="84" t="s">
        <v>11</v>
      </c>
      <c r="AJ13" s="178"/>
      <c r="AK13" s="178"/>
      <c r="AL13" s="85" t="s">
        <v>21</v>
      </c>
      <c r="AO13" s="179" t="s">
        <v>54</v>
      </c>
      <c r="AP13" s="180"/>
      <c r="AQ13" s="181" t="str">
        <f>IF(AND(BA13=1,BD13=1),"未入力",IF(OR(BA13=2,AND(BA13=1,BD13=2),AND(BA13=1,BD13=0),AND(BF14=2),BH13=2),"第１希望エラー",IF(OR(AND(BA13=0,BD13=2),AND(BM14=0),BK13=2),"第２希望エラー",IF(BA14=BH14,"同日希望日エラー","OK"))))</f>
        <v>未入力</v>
      </c>
      <c r="AR13" s="182"/>
      <c r="AS13" s="182"/>
      <c r="AT13" s="182"/>
      <c r="AU13" s="182"/>
      <c r="AV13" s="183"/>
      <c r="BA13" s="83">
        <f>IF(OR(P13="",S13="",V13=""),IF(AND(P13="",S13="",V13=""),1,2),0)</f>
        <v>1</v>
      </c>
      <c r="BD13" s="83">
        <f>IF(OR(AD13="",AG13="",AJ13=""),IF(AND(AD13="",AG13="",AJ13=""),1,2),0)</f>
        <v>1</v>
      </c>
      <c r="BH13" s="30">
        <f>IF(OR(S13=0,V13=0,AND(OR(S13=4,S13=6,S13=9,S13=11),V13&gt;30)),2,IF(AND(OR(S13=1,S13=3,S13=5,S13=7,S13=8,S13=10,S13=12),V13&gt;31),2,IF(AND(S13=2,V13&gt;28),IF(AND(OR(P13=28,P13=32,P13=36,P13=40,P13=44),V13=29),0,2),0)))</f>
        <v>2</v>
      </c>
      <c r="BK13" s="30">
        <f>IF(AND(AD13="",AG13="",AJ13=""),1,IF(OR(AG13=0,AJ13=0,AND(OR(AG13=4,AG13=6,AG13=9,AG13=11),AJ13&gt;30)),2,IF(AND(OR(AG13=1,AG13=3,AG13=5,AG13=7,AG13=8,AG13=10,AG13=12),AJ13&gt;31),2,IF(AND(AG13=2,AJ13&gt;28),IF(AND(OR(AD13=28,AD13=32,AD13=36,AD13=40,AD13=44),AJ13=29),0,2),0))))</f>
        <v>1</v>
      </c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B13" s="184" t="s">
        <v>99</v>
      </c>
      <c r="EC13" s="185"/>
      <c r="ED13" s="185"/>
      <c r="EE13" s="185"/>
      <c r="EF13" s="185"/>
      <c r="EG13" s="185"/>
      <c r="EH13" s="185"/>
      <c r="EI13" s="185"/>
      <c r="EJ13" s="186"/>
      <c r="EK13" s="269" t="s">
        <v>62</v>
      </c>
      <c r="EL13" s="270"/>
      <c r="EM13" s="271"/>
      <c r="EN13" s="184" t="s">
        <v>83</v>
      </c>
      <c r="EO13" s="185"/>
      <c r="EP13" s="265" t="str">
        <f>IF(P13="","",P13)</f>
        <v/>
      </c>
      <c r="EQ13" s="265"/>
      <c r="ER13" s="108" t="s">
        <v>12</v>
      </c>
      <c r="ES13" s="265" t="str">
        <f>IF(S13="","",S13)</f>
        <v/>
      </c>
      <c r="ET13" s="265"/>
      <c r="EU13" s="108" t="s">
        <v>11</v>
      </c>
      <c r="EV13" s="265" t="str">
        <f>IF(V13="","",V13)</f>
        <v/>
      </c>
      <c r="EW13" s="265"/>
      <c r="EX13" s="109" t="s">
        <v>21</v>
      </c>
      <c r="EY13" s="269" t="s">
        <v>61</v>
      </c>
      <c r="EZ13" s="270"/>
      <c r="FA13" s="271"/>
      <c r="FB13" s="184" t="s">
        <v>83</v>
      </c>
      <c r="FC13" s="185"/>
      <c r="FD13" s="265" t="str">
        <f>IF(AD13="","",AD13)</f>
        <v/>
      </c>
      <c r="FE13" s="265"/>
      <c r="FF13" s="108" t="s">
        <v>12</v>
      </c>
      <c r="FG13" s="265" t="str">
        <f>IF(AG13="","",AG13)</f>
        <v/>
      </c>
      <c r="FH13" s="265"/>
      <c r="FI13" s="108" t="s">
        <v>11</v>
      </c>
      <c r="FJ13" s="265" t="str">
        <f>IF(AJ13="","",AJ13)</f>
        <v/>
      </c>
      <c r="FK13" s="265"/>
      <c r="FL13" s="107" t="s">
        <v>21</v>
      </c>
    </row>
    <row r="14" spans="1:169" ht="19.5" customHeight="1">
      <c r="B14" s="28" t="s">
        <v>58</v>
      </c>
      <c r="AO14" s="32"/>
      <c r="AP14" s="32"/>
      <c r="AQ14" s="33"/>
      <c r="AR14" s="33"/>
      <c r="AS14" s="33"/>
      <c r="AT14" s="32"/>
      <c r="AU14" s="32"/>
      <c r="AV14" s="32"/>
      <c r="BA14" s="266">
        <f>DATE(P13+118,S13,V13)</f>
        <v>43069</v>
      </c>
      <c r="BB14" s="267"/>
      <c r="BC14" s="267"/>
      <c r="BD14" s="268"/>
      <c r="BE14" s="30"/>
      <c r="BF14" s="30">
        <f ca="1">IF(BA14&gt;=BA20,0,2)</f>
        <v>2</v>
      </c>
      <c r="BH14" s="266" t="str">
        <f>IF(OR(AD13="",AG13="",AJ13=""),"",DATE(AD13+118,AG13,AJ13))</f>
        <v/>
      </c>
      <c r="BI14" s="267"/>
      <c r="BJ14" s="267"/>
      <c r="BK14" s="268"/>
      <c r="BL14" s="30"/>
      <c r="BM14" s="30" t="str">
        <f>IF(BH14="","",IF(BH14&gt;=BA20,1,0))</f>
        <v/>
      </c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42"/>
      <c r="EB14" s="95" t="s">
        <v>58</v>
      </c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</row>
    <row r="15" spans="1:169" ht="15" customHeight="1">
      <c r="B15" s="382" t="s">
        <v>1</v>
      </c>
      <c r="C15" s="383"/>
      <c r="D15" s="317" t="s">
        <v>5</v>
      </c>
      <c r="E15" s="318"/>
      <c r="F15" s="318"/>
      <c r="G15" s="319"/>
      <c r="H15" s="38"/>
      <c r="I15" s="320"/>
      <c r="J15" s="321"/>
      <c r="K15" s="321"/>
      <c r="L15" s="321"/>
      <c r="M15" s="321"/>
      <c r="N15" s="321"/>
      <c r="O15" s="321"/>
      <c r="P15" s="321"/>
      <c r="Q15" s="321"/>
      <c r="R15" s="321"/>
      <c r="S15" s="39"/>
      <c r="T15" s="322" t="s">
        <v>23</v>
      </c>
      <c r="U15" s="323"/>
      <c r="V15" s="324" t="s">
        <v>44</v>
      </c>
      <c r="W15" s="325"/>
      <c r="X15" s="325"/>
      <c r="Y15" s="326"/>
      <c r="Z15" s="330" t="s">
        <v>42</v>
      </c>
      <c r="AA15" s="330"/>
      <c r="AB15" s="330"/>
      <c r="AC15" s="330"/>
      <c r="AD15" s="199"/>
      <c r="AE15" s="199"/>
      <c r="AF15" s="199"/>
      <c r="AG15" s="199"/>
      <c r="AH15" s="199"/>
      <c r="AI15" s="199"/>
      <c r="AJ15" s="200"/>
      <c r="AK15" s="201" t="s">
        <v>9</v>
      </c>
      <c r="AL15" s="202"/>
      <c r="AO15" s="179" t="s">
        <v>22</v>
      </c>
      <c r="AP15" s="179"/>
      <c r="AQ15" s="303" t="str">
        <f>IF(AND(BF15=1,BG15=1),"複数チェックエラー",IF(AND(BF15=0,BG15=0),"未入力","OK"))</f>
        <v>未入力</v>
      </c>
      <c r="AR15" s="303"/>
      <c r="AS15" s="303"/>
      <c r="AT15" s="303"/>
      <c r="AU15" s="303"/>
      <c r="AV15" s="303"/>
      <c r="BA15" s="187" t="b">
        <v>0</v>
      </c>
      <c r="BB15" s="187" t="b">
        <v>0</v>
      </c>
      <c r="BF15" s="292">
        <f>IF(BA15=TRUE,1,0)</f>
        <v>0</v>
      </c>
      <c r="BG15" s="292">
        <f>IF(BB15=TRUE,1,0)</f>
        <v>0</v>
      </c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42"/>
      <c r="EB15" s="293" t="s">
        <v>78</v>
      </c>
      <c r="EC15" s="294"/>
      <c r="ED15" s="299" t="s">
        <v>5</v>
      </c>
      <c r="EE15" s="300"/>
      <c r="EF15" s="300"/>
      <c r="EG15" s="301"/>
      <c r="EH15" s="38"/>
      <c r="EI15" s="472" t="str">
        <f>IF(I15="","",I15)</f>
        <v/>
      </c>
      <c r="EJ15" s="472"/>
      <c r="EK15" s="472"/>
      <c r="EL15" s="472"/>
      <c r="EM15" s="472"/>
      <c r="EN15" s="472"/>
      <c r="EO15" s="472"/>
      <c r="EP15" s="472"/>
      <c r="EQ15" s="472"/>
      <c r="ER15" s="472"/>
      <c r="ES15" s="473"/>
      <c r="ET15" s="193" t="s">
        <v>23</v>
      </c>
      <c r="EU15" s="195"/>
      <c r="EV15" s="344" t="str">
        <f>IF(BF15=1,"■","□")</f>
        <v>□</v>
      </c>
      <c r="EW15" s="345"/>
      <c r="EX15" s="189" t="s">
        <v>79</v>
      </c>
      <c r="EY15" s="190"/>
      <c r="EZ15" s="193" t="s">
        <v>42</v>
      </c>
      <c r="FA15" s="194"/>
      <c r="FB15" s="194"/>
      <c r="FC15" s="195"/>
      <c r="FD15" s="334" t="str">
        <f>IF(AD15="","",AD15)</f>
        <v/>
      </c>
      <c r="FE15" s="335"/>
      <c r="FF15" s="335"/>
      <c r="FG15" s="335"/>
      <c r="FH15" s="335"/>
      <c r="FI15" s="335"/>
      <c r="FJ15" s="335"/>
      <c r="FK15" s="338" t="s">
        <v>9</v>
      </c>
      <c r="FL15" s="339"/>
      <c r="FM15" s="42"/>
    </row>
    <row r="16" spans="1:169" ht="9.9499999999999993" customHeight="1">
      <c r="B16" s="384"/>
      <c r="C16" s="385"/>
      <c r="D16" s="272" t="s">
        <v>4</v>
      </c>
      <c r="E16" s="273"/>
      <c r="F16" s="273"/>
      <c r="G16" s="274"/>
      <c r="H16" s="278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1"/>
      <c r="T16" s="304"/>
      <c r="U16" s="306"/>
      <c r="V16" s="327"/>
      <c r="W16" s="328"/>
      <c r="X16" s="328"/>
      <c r="Y16" s="329"/>
      <c r="Z16" s="330"/>
      <c r="AA16" s="330"/>
      <c r="AB16" s="330"/>
      <c r="AC16" s="330"/>
      <c r="AD16" s="199"/>
      <c r="AE16" s="199"/>
      <c r="AF16" s="199"/>
      <c r="AG16" s="199"/>
      <c r="AH16" s="199"/>
      <c r="AI16" s="199"/>
      <c r="AJ16" s="200"/>
      <c r="AK16" s="201"/>
      <c r="AL16" s="202"/>
      <c r="AO16" s="179"/>
      <c r="AP16" s="179"/>
      <c r="AQ16" s="303"/>
      <c r="AR16" s="303"/>
      <c r="AS16" s="303"/>
      <c r="AT16" s="303"/>
      <c r="AU16" s="303"/>
      <c r="AV16" s="303"/>
      <c r="BA16" s="188"/>
      <c r="BB16" s="188"/>
      <c r="BF16" s="292"/>
      <c r="BG16" s="292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42"/>
      <c r="EB16" s="295"/>
      <c r="EC16" s="296"/>
      <c r="ED16" s="283" t="s">
        <v>80</v>
      </c>
      <c r="EE16" s="284"/>
      <c r="EF16" s="284"/>
      <c r="EG16" s="285"/>
      <c r="EH16" s="494"/>
      <c r="EI16" s="474" t="str">
        <f>IF(I16="","",I16)</f>
        <v/>
      </c>
      <c r="EJ16" s="474"/>
      <c r="EK16" s="474"/>
      <c r="EL16" s="474"/>
      <c r="EM16" s="474"/>
      <c r="EN16" s="474"/>
      <c r="EO16" s="474"/>
      <c r="EP16" s="474"/>
      <c r="EQ16" s="474"/>
      <c r="ER16" s="474"/>
      <c r="ES16" s="475"/>
      <c r="ET16" s="492"/>
      <c r="EU16" s="493"/>
      <c r="EV16" s="484"/>
      <c r="EW16" s="485"/>
      <c r="EX16" s="191"/>
      <c r="EY16" s="192"/>
      <c r="EZ16" s="196"/>
      <c r="FA16" s="197"/>
      <c r="FB16" s="197"/>
      <c r="FC16" s="198"/>
      <c r="FD16" s="336"/>
      <c r="FE16" s="337"/>
      <c r="FF16" s="337"/>
      <c r="FG16" s="337"/>
      <c r="FH16" s="337"/>
      <c r="FI16" s="337"/>
      <c r="FJ16" s="337"/>
      <c r="FK16" s="340"/>
      <c r="FL16" s="341"/>
      <c r="FM16" s="42"/>
    </row>
    <row r="17" spans="2:169" ht="11.25" customHeight="1">
      <c r="B17" s="384"/>
      <c r="C17" s="385"/>
      <c r="D17" s="272"/>
      <c r="E17" s="273"/>
      <c r="F17" s="273"/>
      <c r="G17" s="274"/>
      <c r="H17" s="278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1"/>
      <c r="T17" s="304"/>
      <c r="U17" s="306"/>
      <c r="V17" s="327" t="s">
        <v>45</v>
      </c>
      <c r="W17" s="328"/>
      <c r="X17" s="328"/>
      <c r="Y17" s="329"/>
      <c r="Z17" s="330" t="s">
        <v>43</v>
      </c>
      <c r="AA17" s="330"/>
      <c r="AB17" s="330"/>
      <c r="AC17" s="330"/>
      <c r="AD17" s="199"/>
      <c r="AE17" s="199"/>
      <c r="AF17" s="199"/>
      <c r="AG17" s="199"/>
      <c r="AH17" s="199"/>
      <c r="AI17" s="199"/>
      <c r="AJ17" s="200"/>
      <c r="AK17" s="201" t="s">
        <v>31</v>
      </c>
      <c r="AL17" s="202"/>
      <c r="AO17" s="179" t="s">
        <v>57</v>
      </c>
      <c r="AP17" s="180"/>
      <c r="AQ17" s="303" t="str">
        <f>IF(AND(AD15="",AD17=""),"未入力",IF(OR(AD15&gt;210,AND(AD15="",AD17&gt;0),AD15&lt;100),"身長入力エラー",IF(OR(AD17&gt;200,AND(AD15&gt;0,AD17=""),AD17&lt;20),"体重入力エラー","OK")))</f>
        <v>未入力</v>
      </c>
      <c r="AR17" s="303"/>
      <c r="AS17" s="303"/>
      <c r="AT17" s="303"/>
      <c r="AU17" s="303"/>
      <c r="AV17" s="303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42"/>
      <c r="EB17" s="295"/>
      <c r="EC17" s="296"/>
      <c r="ED17" s="286"/>
      <c r="EE17" s="287"/>
      <c r="EF17" s="287"/>
      <c r="EG17" s="288"/>
      <c r="EH17" s="278"/>
      <c r="EI17" s="476"/>
      <c r="EJ17" s="476"/>
      <c r="EK17" s="476"/>
      <c r="EL17" s="476"/>
      <c r="EM17" s="476"/>
      <c r="EN17" s="476"/>
      <c r="EO17" s="476"/>
      <c r="EP17" s="476"/>
      <c r="EQ17" s="476"/>
      <c r="ER17" s="476"/>
      <c r="ES17" s="477"/>
      <c r="ET17" s="492"/>
      <c r="EU17" s="493"/>
      <c r="EV17" s="484" t="str">
        <f>IF(BG15=1,"■","□")</f>
        <v>□</v>
      </c>
      <c r="EW17" s="485"/>
      <c r="EX17" s="191" t="s">
        <v>81</v>
      </c>
      <c r="EY17" s="192"/>
      <c r="EZ17" s="193" t="s">
        <v>43</v>
      </c>
      <c r="FA17" s="194"/>
      <c r="FB17" s="194"/>
      <c r="FC17" s="195"/>
      <c r="FD17" s="334" t="str">
        <f>IF(AD17="","",AD17)</f>
        <v/>
      </c>
      <c r="FE17" s="335"/>
      <c r="FF17" s="335"/>
      <c r="FG17" s="335"/>
      <c r="FH17" s="335"/>
      <c r="FI17" s="335"/>
      <c r="FJ17" s="335"/>
      <c r="FK17" s="338" t="s">
        <v>31</v>
      </c>
      <c r="FL17" s="339"/>
      <c r="FM17" s="42"/>
    </row>
    <row r="18" spans="2:169" ht="11.25" customHeight="1">
      <c r="B18" s="384"/>
      <c r="C18" s="385"/>
      <c r="D18" s="275"/>
      <c r="E18" s="276"/>
      <c r="F18" s="276"/>
      <c r="G18" s="277"/>
      <c r="H18" s="27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82"/>
      <c r="T18" s="307"/>
      <c r="U18" s="309"/>
      <c r="V18" s="388"/>
      <c r="W18" s="389"/>
      <c r="X18" s="389"/>
      <c r="Y18" s="390"/>
      <c r="Z18" s="330"/>
      <c r="AA18" s="330"/>
      <c r="AB18" s="330"/>
      <c r="AC18" s="330"/>
      <c r="AD18" s="199"/>
      <c r="AE18" s="199"/>
      <c r="AF18" s="199"/>
      <c r="AG18" s="199"/>
      <c r="AH18" s="199"/>
      <c r="AI18" s="199"/>
      <c r="AJ18" s="200"/>
      <c r="AK18" s="201"/>
      <c r="AL18" s="202"/>
      <c r="AO18" s="179"/>
      <c r="AP18" s="180"/>
      <c r="AQ18" s="303"/>
      <c r="AR18" s="303"/>
      <c r="AS18" s="303"/>
      <c r="AT18" s="303"/>
      <c r="AU18" s="303"/>
      <c r="AV18" s="303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42"/>
      <c r="EB18" s="295"/>
      <c r="EC18" s="296"/>
      <c r="ED18" s="289"/>
      <c r="EE18" s="290"/>
      <c r="EF18" s="290"/>
      <c r="EG18" s="291"/>
      <c r="EH18" s="279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478"/>
      <c r="ET18" s="196"/>
      <c r="EU18" s="198"/>
      <c r="EV18" s="347"/>
      <c r="EW18" s="348"/>
      <c r="EX18" s="342"/>
      <c r="EY18" s="343"/>
      <c r="EZ18" s="196"/>
      <c r="FA18" s="197"/>
      <c r="FB18" s="197"/>
      <c r="FC18" s="198"/>
      <c r="FD18" s="336"/>
      <c r="FE18" s="337"/>
      <c r="FF18" s="337"/>
      <c r="FG18" s="337"/>
      <c r="FH18" s="337"/>
      <c r="FI18" s="337"/>
      <c r="FJ18" s="337"/>
      <c r="FK18" s="340"/>
      <c r="FL18" s="341"/>
      <c r="FM18" s="42"/>
    </row>
    <row r="19" spans="2:169" ht="11.25" customHeight="1">
      <c r="B19" s="384"/>
      <c r="C19" s="385"/>
      <c r="D19" s="304" t="s">
        <v>25</v>
      </c>
      <c r="E19" s="305"/>
      <c r="F19" s="305"/>
      <c r="G19" s="306"/>
      <c r="H19" s="310"/>
      <c r="I19" s="311"/>
      <c r="J19" s="311"/>
      <c r="K19" s="314"/>
      <c r="L19" s="314"/>
      <c r="M19" s="316" t="s">
        <v>12</v>
      </c>
      <c r="N19" s="314"/>
      <c r="O19" s="314"/>
      <c r="P19" s="316" t="s">
        <v>110</v>
      </c>
      <c r="Q19" s="314"/>
      <c r="R19" s="314"/>
      <c r="S19" s="316" t="s">
        <v>10</v>
      </c>
      <c r="T19" s="391" t="str">
        <f>IF(OR(H19="",K19="",N19="",Q19=""),"",IF(BF19&lt;0,"*",IF(OR(BJ19=2,BL19=2),"*",DATEDIF(BA19,BA20,"Y"))))</f>
        <v/>
      </c>
      <c r="U19" s="391"/>
      <c r="V19" s="323" t="s">
        <v>59</v>
      </c>
      <c r="W19" s="393" t="s">
        <v>29</v>
      </c>
      <c r="X19" s="305" t="s">
        <v>28</v>
      </c>
      <c r="Y19" s="305"/>
      <c r="Z19" s="306"/>
      <c r="AA19" s="261"/>
      <c r="AB19" s="262"/>
      <c r="AC19" s="262"/>
      <c r="AD19" s="331" t="s">
        <v>26</v>
      </c>
      <c r="AE19" s="332"/>
      <c r="AF19" s="333"/>
      <c r="AG19" s="333"/>
      <c r="AH19" s="354" t="s">
        <v>18</v>
      </c>
      <c r="AI19" s="332"/>
      <c r="AJ19" s="333"/>
      <c r="AK19" s="333"/>
      <c r="AL19" s="356"/>
      <c r="AO19" s="179" t="s">
        <v>25</v>
      </c>
      <c r="AP19" s="179"/>
      <c r="AQ19" s="303" t="str">
        <f>IF(AND(H19="",K19="",N19="",Q19=""),"未入力",IF(AND(OR(H19="明治",H19="大正",H19="昭和",H19="平成",H19="令和"),K19&gt;0,N19&gt;0,Q19&gt;0),IF(BF19&lt;0,"未来誕生日エラー",IF(BL19=2,"生年エラー",IF(BJ19=2,"月日エラー","OK"))),"入力漏れエラー"))</f>
        <v>未入力</v>
      </c>
      <c r="AR19" s="303"/>
      <c r="AS19" s="303"/>
      <c r="AT19" s="303"/>
      <c r="AU19" s="303"/>
      <c r="AV19" s="303"/>
      <c r="BA19" s="358" t="str">
        <f>IF(H19="令和",DATE(K19+118,N19,Q19),IF(H19="平成",DATE(K19+88,N19,Q19),IF(H19="昭和",DATE(K19+25,N19,Q19),IF(H19="大正",DATE(K19+11,N19,Q19),IF(AND(H19="明治",K19&gt;32),DATE(K19-33,N19,Q19),"")))))</f>
        <v/>
      </c>
      <c r="BB19" s="179"/>
      <c r="BC19" s="179"/>
      <c r="BD19" s="179"/>
      <c r="BF19" s="179" t="e">
        <f ca="1">BA20-BA19</f>
        <v>#VALUE!</v>
      </c>
      <c r="BG19" s="179"/>
      <c r="BH19" s="179"/>
      <c r="BJ19" s="302">
        <f>IF(OR(N19=0,Q19=0,AND(OR(N19=4,N19=6,N19=9,N19=11),Q19&gt;30)),2,IF(AND(OR(N19=1,N19=3,N19=5,N19=7,N19=8,N19=10,N19=12),Q19&gt;31),2,IF(AND(N19=2,Q19&gt;28),IF(AND(H19="平成",OR(K19=4,K19=8,K19=12,K19=16,K19=20,K19=24,K19=28,K19=32,K19=36,K19=40,K19=44),Q19=29),0,IF(AND(H19="昭和",OR(K19=3,K19=7,K19=11,K19=15,K19=19,K19=23,K19=27,K19=31,K19=35,K19=39,K19=43,K19=47,K19=51,K19=55,K19=59,K19=63),Q19=29),0,IF(AND(H19="大正",OR(K19=1,K19=5,K19=9,K19=13),Q19=29),0,2))),0)))</f>
        <v>2</v>
      </c>
      <c r="BL19" s="302">
        <f>IF(OR(AND(H19="明治",K19&gt;45),AND(H19="明治",K19&lt;35),AND(H19="大正",K19&gt;15),AND(H19="大正",K19=0),AND(H19="大正",K19=""),AND(H19="昭和",K19&gt;64),AND(H19="昭和",K19=0),AND(H19="昭和",K19=""),AND(H19="平成",K19=0),AND(H19="平成",K19="")),2,0)</f>
        <v>0</v>
      </c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42"/>
      <c r="EB19" s="295"/>
      <c r="EC19" s="296"/>
      <c r="ED19" s="344" t="s">
        <v>25</v>
      </c>
      <c r="EE19" s="345"/>
      <c r="EF19" s="345"/>
      <c r="EG19" s="346"/>
      <c r="EH19" s="350" t="str">
        <f>IF(H19="","",H19)</f>
        <v/>
      </c>
      <c r="EI19" s="351"/>
      <c r="EJ19" s="351"/>
      <c r="EK19" s="364" t="str">
        <f>IF(K19="","",K19)</f>
        <v/>
      </c>
      <c r="EL19" s="364"/>
      <c r="EM19" s="345" t="s">
        <v>12</v>
      </c>
      <c r="EN19" s="364" t="str">
        <f>IF(N19="","",N19)</f>
        <v/>
      </c>
      <c r="EO19" s="364"/>
      <c r="EP19" s="345" t="s">
        <v>11</v>
      </c>
      <c r="EQ19" s="364" t="str">
        <f>IF(Q19="","",Q19)</f>
        <v/>
      </c>
      <c r="ER19" s="364"/>
      <c r="ES19" s="345" t="s">
        <v>10</v>
      </c>
      <c r="ET19" s="364" t="str">
        <f>IF(T19="","",T19)</f>
        <v/>
      </c>
      <c r="EU19" s="364"/>
      <c r="EV19" s="346" t="s">
        <v>59</v>
      </c>
      <c r="EW19" s="421" t="s">
        <v>29</v>
      </c>
      <c r="EX19" s="344" t="s">
        <v>28</v>
      </c>
      <c r="EY19" s="345"/>
      <c r="EZ19" s="346"/>
      <c r="FA19" s="359" t="str">
        <f>IF(AA19="","",AA19)</f>
        <v/>
      </c>
      <c r="FB19" s="360"/>
      <c r="FC19" s="360"/>
      <c r="FD19" s="363" t="s">
        <v>26</v>
      </c>
      <c r="FE19" s="364" t="str">
        <f>IF(AE19="","",AE19)</f>
        <v/>
      </c>
      <c r="FF19" s="364"/>
      <c r="FG19" s="364"/>
      <c r="FH19" s="366" t="s">
        <v>18</v>
      </c>
      <c r="FI19" s="479" t="str">
        <f>IF(AI19="","",AI19)</f>
        <v/>
      </c>
      <c r="FJ19" s="480"/>
      <c r="FK19" s="480"/>
      <c r="FL19" s="481"/>
      <c r="FM19" s="42"/>
    </row>
    <row r="20" spans="2:169" ht="11.25" customHeight="1">
      <c r="B20" s="384"/>
      <c r="C20" s="385"/>
      <c r="D20" s="307"/>
      <c r="E20" s="308"/>
      <c r="F20" s="308"/>
      <c r="G20" s="309"/>
      <c r="H20" s="312"/>
      <c r="I20" s="313"/>
      <c r="J20" s="313"/>
      <c r="K20" s="315"/>
      <c r="L20" s="315"/>
      <c r="M20" s="308"/>
      <c r="N20" s="315"/>
      <c r="O20" s="315"/>
      <c r="P20" s="308"/>
      <c r="Q20" s="315"/>
      <c r="R20" s="315"/>
      <c r="S20" s="308"/>
      <c r="T20" s="392"/>
      <c r="U20" s="392"/>
      <c r="V20" s="309"/>
      <c r="W20" s="393"/>
      <c r="X20" s="308"/>
      <c r="Y20" s="308"/>
      <c r="Z20" s="309"/>
      <c r="AA20" s="263"/>
      <c r="AB20" s="264"/>
      <c r="AC20" s="264"/>
      <c r="AD20" s="208"/>
      <c r="AE20" s="244"/>
      <c r="AF20" s="244"/>
      <c r="AG20" s="244"/>
      <c r="AH20" s="355"/>
      <c r="AI20" s="244"/>
      <c r="AJ20" s="244"/>
      <c r="AK20" s="244"/>
      <c r="AL20" s="357"/>
      <c r="AO20" s="179"/>
      <c r="AP20" s="179"/>
      <c r="AQ20" s="303"/>
      <c r="AR20" s="303"/>
      <c r="AS20" s="303"/>
      <c r="AT20" s="303"/>
      <c r="AU20" s="303"/>
      <c r="AV20" s="303"/>
      <c r="BA20" s="358">
        <f ca="1">TODAY()</f>
        <v>45875</v>
      </c>
      <c r="BB20" s="179"/>
      <c r="BC20" s="179"/>
      <c r="BD20" s="179"/>
      <c r="BJ20" s="187"/>
      <c r="BL20" s="187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42"/>
      <c r="EB20" s="295"/>
      <c r="EC20" s="296"/>
      <c r="ED20" s="347"/>
      <c r="EE20" s="348"/>
      <c r="EF20" s="348"/>
      <c r="EG20" s="349"/>
      <c r="EH20" s="352"/>
      <c r="EI20" s="353"/>
      <c r="EJ20" s="353"/>
      <c r="EK20" s="365"/>
      <c r="EL20" s="365"/>
      <c r="EM20" s="348"/>
      <c r="EN20" s="365"/>
      <c r="EO20" s="365"/>
      <c r="EP20" s="348"/>
      <c r="EQ20" s="365"/>
      <c r="ER20" s="365"/>
      <c r="ES20" s="348"/>
      <c r="ET20" s="365"/>
      <c r="EU20" s="365"/>
      <c r="EV20" s="349"/>
      <c r="EW20" s="422"/>
      <c r="EX20" s="347"/>
      <c r="EY20" s="348"/>
      <c r="EZ20" s="349"/>
      <c r="FA20" s="361"/>
      <c r="FB20" s="362"/>
      <c r="FC20" s="362"/>
      <c r="FD20" s="172"/>
      <c r="FE20" s="365"/>
      <c r="FF20" s="365"/>
      <c r="FG20" s="365"/>
      <c r="FH20" s="367"/>
      <c r="FI20" s="482"/>
      <c r="FJ20" s="482"/>
      <c r="FK20" s="482"/>
      <c r="FL20" s="483"/>
      <c r="FM20" s="42"/>
    </row>
    <row r="21" spans="2:169" ht="11.25" customHeight="1">
      <c r="B21" s="384"/>
      <c r="C21" s="385"/>
      <c r="D21" s="372" t="s">
        <v>24</v>
      </c>
      <c r="E21" s="316"/>
      <c r="F21" s="316"/>
      <c r="G21" s="323"/>
      <c r="H21" s="373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5"/>
      <c r="W21" s="393"/>
      <c r="X21" s="316" t="s">
        <v>27</v>
      </c>
      <c r="Y21" s="316"/>
      <c r="Z21" s="323"/>
      <c r="AA21" s="261"/>
      <c r="AB21" s="379"/>
      <c r="AC21" s="379"/>
      <c r="AD21" s="331" t="s">
        <v>26</v>
      </c>
      <c r="AE21" s="395"/>
      <c r="AF21" s="396"/>
      <c r="AG21" s="396"/>
      <c r="AH21" s="354" t="s">
        <v>18</v>
      </c>
      <c r="AI21" s="332"/>
      <c r="AJ21" s="333"/>
      <c r="AK21" s="333"/>
      <c r="AL21" s="356"/>
      <c r="AO21" s="34"/>
      <c r="AP21" s="34"/>
      <c r="AQ21" s="34"/>
      <c r="AR21" s="34"/>
      <c r="AS21" s="34"/>
      <c r="AT21" s="34"/>
      <c r="AU21" s="34"/>
      <c r="AV21" s="34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42"/>
      <c r="EB21" s="295"/>
      <c r="EC21" s="296"/>
      <c r="ED21" s="344" t="s">
        <v>24</v>
      </c>
      <c r="EE21" s="345"/>
      <c r="EF21" s="345"/>
      <c r="EG21" s="346"/>
      <c r="EH21" s="486" t="str">
        <f>IF(H21="","",H21)</f>
        <v/>
      </c>
      <c r="EI21" s="487"/>
      <c r="EJ21" s="487"/>
      <c r="EK21" s="487"/>
      <c r="EL21" s="487"/>
      <c r="EM21" s="487"/>
      <c r="EN21" s="487"/>
      <c r="EO21" s="487"/>
      <c r="EP21" s="487"/>
      <c r="EQ21" s="487"/>
      <c r="ER21" s="487"/>
      <c r="ES21" s="487"/>
      <c r="ET21" s="487"/>
      <c r="EU21" s="487"/>
      <c r="EV21" s="488"/>
      <c r="EW21" s="422"/>
      <c r="EX21" s="344" t="s">
        <v>27</v>
      </c>
      <c r="EY21" s="345"/>
      <c r="EZ21" s="346"/>
      <c r="FA21" s="359" t="str">
        <f>IF(AA21="","",AA21)</f>
        <v/>
      </c>
      <c r="FB21" s="360"/>
      <c r="FC21" s="360"/>
      <c r="FD21" s="363" t="s">
        <v>26</v>
      </c>
      <c r="FE21" s="364" t="str">
        <f>IF(AE21="","",AE21)</f>
        <v/>
      </c>
      <c r="FF21" s="364"/>
      <c r="FG21" s="364"/>
      <c r="FH21" s="366" t="s">
        <v>18</v>
      </c>
      <c r="FI21" s="479" t="str">
        <f>IF(AI21="","",AI21)</f>
        <v/>
      </c>
      <c r="FJ21" s="480"/>
      <c r="FK21" s="480"/>
      <c r="FL21" s="481"/>
      <c r="FM21" s="42"/>
    </row>
    <row r="22" spans="2:169" ht="11.25" customHeight="1" thickBot="1">
      <c r="B22" s="386"/>
      <c r="C22" s="387"/>
      <c r="D22" s="307"/>
      <c r="E22" s="308"/>
      <c r="F22" s="308"/>
      <c r="G22" s="309"/>
      <c r="H22" s="376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8"/>
      <c r="W22" s="394"/>
      <c r="X22" s="308"/>
      <c r="Y22" s="308"/>
      <c r="Z22" s="309"/>
      <c r="AA22" s="380"/>
      <c r="AB22" s="381"/>
      <c r="AC22" s="381"/>
      <c r="AD22" s="208"/>
      <c r="AE22" s="244"/>
      <c r="AF22" s="244"/>
      <c r="AG22" s="244"/>
      <c r="AH22" s="355"/>
      <c r="AI22" s="244"/>
      <c r="AJ22" s="244"/>
      <c r="AK22" s="244"/>
      <c r="AL22" s="357"/>
      <c r="AO22" s="34"/>
      <c r="AP22" s="34"/>
      <c r="AQ22" s="34"/>
      <c r="AR22" s="34"/>
      <c r="AS22" s="34"/>
      <c r="AT22" s="34"/>
      <c r="AU22" s="34"/>
      <c r="AV22" s="34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165"/>
      <c r="CS22" s="165"/>
      <c r="CT22" s="165"/>
      <c r="CU22" s="165"/>
      <c r="CV22" s="165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  <c r="DX22" s="165"/>
      <c r="DY22" s="165"/>
      <c r="DZ22" s="165"/>
      <c r="EA22" s="42"/>
      <c r="EB22" s="297"/>
      <c r="EC22" s="298"/>
      <c r="ED22" s="347"/>
      <c r="EE22" s="348"/>
      <c r="EF22" s="348"/>
      <c r="EG22" s="349"/>
      <c r="EH22" s="489"/>
      <c r="EI22" s="490"/>
      <c r="EJ22" s="490"/>
      <c r="EK22" s="490"/>
      <c r="EL22" s="490"/>
      <c r="EM22" s="490"/>
      <c r="EN22" s="490"/>
      <c r="EO22" s="490"/>
      <c r="EP22" s="490"/>
      <c r="EQ22" s="490"/>
      <c r="ER22" s="490"/>
      <c r="ES22" s="490"/>
      <c r="ET22" s="490"/>
      <c r="EU22" s="490"/>
      <c r="EV22" s="491"/>
      <c r="EW22" s="423"/>
      <c r="EX22" s="347"/>
      <c r="EY22" s="348"/>
      <c r="EZ22" s="349"/>
      <c r="FA22" s="361"/>
      <c r="FB22" s="362"/>
      <c r="FC22" s="362"/>
      <c r="FD22" s="172"/>
      <c r="FE22" s="365"/>
      <c r="FF22" s="365"/>
      <c r="FG22" s="365"/>
      <c r="FH22" s="367"/>
      <c r="FI22" s="482"/>
      <c r="FJ22" s="482"/>
      <c r="FK22" s="482"/>
      <c r="FL22" s="483"/>
      <c r="FM22" s="42"/>
    </row>
    <row r="23" spans="2:169" ht="21.75" customHeight="1" thickBot="1">
      <c r="B23" s="368" t="s">
        <v>87</v>
      </c>
      <c r="C23" s="369"/>
      <c r="D23" s="369"/>
      <c r="E23" s="369"/>
      <c r="F23" s="369"/>
      <c r="G23" s="370"/>
      <c r="H23" s="371" t="s">
        <v>20</v>
      </c>
      <c r="I23" s="371"/>
      <c r="J23" s="371"/>
      <c r="K23" s="371"/>
      <c r="L23" s="371"/>
      <c r="M23" s="371"/>
      <c r="N23" s="371" t="s">
        <v>19</v>
      </c>
      <c r="O23" s="371"/>
      <c r="P23" s="371"/>
      <c r="Q23" s="371"/>
      <c r="R23" s="371"/>
      <c r="S23" s="371"/>
      <c r="T23" s="371"/>
      <c r="U23" s="371" t="s">
        <v>30</v>
      </c>
      <c r="V23" s="371"/>
      <c r="W23" s="371"/>
      <c r="X23" s="371"/>
      <c r="Y23" s="371"/>
      <c r="Z23" s="371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7"/>
      <c r="AO23" s="179" t="s">
        <v>56</v>
      </c>
      <c r="AP23" s="179"/>
      <c r="AQ23" s="303" t="str">
        <f>IF(BI23&gt;1,"複数チェックエラー",IF(BI23=0,"未入力","OK"))</f>
        <v>未入力</v>
      </c>
      <c r="AR23" s="303"/>
      <c r="AS23" s="303"/>
      <c r="AT23" s="303"/>
      <c r="AU23" s="303"/>
      <c r="AV23" s="303"/>
      <c r="BA23" s="30" t="b">
        <v>0</v>
      </c>
      <c r="BB23" s="30" t="b">
        <v>0</v>
      </c>
      <c r="BC23" s="30" t="b">
        <v>0</v>
      </c>
      <c r="BF23" s="31">
        <f>IF(BA23=TRUE,1,0)</f>
        <v>0</v>
      </c>
      <c r="BG23" s="31">
        <f>IF(BB23=TRUE,1,0)</f>
        <v>0</v>
      </c>
      <c r="BH23" s="35">
        <f>IF(BC23=TRUE,1,0)</f>
        <v>0</v>
      </c>
      <c r="BI23" s="36">
        <f>BF23+BG23+BH23</f>
        <v>0</v>
      </c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42"/>
      <c r="EB23" s="397" t="s">
        <v>87</v>
      </c>
      <c r="EC23" s="398"/>
      <c r="ED23" s="398"/>
      <c r="EE23" s="398"/>
      <c r="EF23" s="398"/>
      <c r="EG23" s="399"/>
      <c r="EH23" s="96" t="s">
        <v>20</v>
      </c>
      <c r="EI23" s="94" t="str">
        <f>IF(BF23=1,"■","□")</f>
        <v>□</v>
      </c>
      <c r="EJ23" s="97"/>
      <c r="EK23" s="97" t="s">
        <v>77</v>
      </c>
      <c r="EL23" s="97"/>
      <c r="EM23" s="97"/>
      <c r="EN23" s="97" t="s">
        <v>19</v>
      </c>
      <c r="EO23" s="94" t="str">
        <f>IF(BG23=1,"■","□")</f>
        <v>□</v>
      </c>
      <c r="EP23" s="97"/>
      <c r="EQ23" s="97" t="s">
        <v>76</v>
      </c>
      <c r="ER23" s="97"/>
      <c r="ES23" s="97"/>
      <c r="ET23" s="97"/>
      <c r="EU23" s="97" t="s">
        <v>30</v>
      </c>
      <c r="EV23" s="94" t="str">
        <f>IF(BH23=1,"■","□")</f>
        <v>□</v>
      </c>
      <c r="EW23" s="97"/>
      <c r="EX23" s="97" t="s">
        <v>82</v>
      </c>
      <c r="EY23" s="97"/>
      <c r="EZ23" s="97"/>
      <c r="FA23" s="185"/>
      <c r="FB23" s="185"/>
      <c r="FC23" s="185"/>
      <c r="FD23" s="185"/>
      <c r="FE23" s="185"/>
      <c r="FF23" s="185"/>
      <c r="FG23" s="185"/>
      <c r="FH23" s="185"/>
      <c r="FI23" s="185"/>
      <c r="FJ23" s="185"/>
      <c r="FK23" s="185"/>
      <c r="FL23" s="186"/>
      <c r="FM23" s="42"/>
    </row>
    <row r="24" spans="2:169" s="42" customFormat="1" ht="16.5" customHeight="1">
      <c r="B24" s="189" t="s">
        <v>88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O24" s="44"/>
      <c r="AP24" s="45"/>
      <c r="AQ24" s="45"/>
      <c r="AR24" s="45"/>
      <c r="AS24" s="45"/>
      <c r="AT24" s="45"/>
      <c r="AU24" s="45"/>
      <c r="AV24" s="4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165"/>
      <c r="DZ24" s="165"/>
      <c r="EB24" s="406" t="s">
        <v>88</v>
      </c>
      <c r="EC24" s="406"/>
      <c r="ED24" s="406"/>
      <c r="EE24" s="406"/>
      <c r="EF24" s="406"/>
      <c r="EG24" s="406"/>
      <c r="EH24" s="406"/>
      <c r="EI24" s="406"/>
      <c r="EJ24" s="406"/>
      <c r="EK24" s="406"/>
      <c r="EL24" s="406"/>
      <c r="EM24" s="406"/>
      <c r="EN24" s="406"/>
      <c r="EO24" s="406"/>
      <c r="EP24" s="406"/>
      <c r="EQ24" s="406"/>
      <c r="ER24" s="406"/>
      <c r="ES24" s="406"/>
      <c r="ET24" s="406"/>
      <c r="EU24" s="406"/>
      <c r="EV24" s="406"/>
      <c r="EW24" s="406"/>
      <c r="EX24" s="406"/>
      <c r="EY24" s="406"/>
      <c r="EZ24" s="406"/>
      <c r="FA24" s="406"/>
      <c r="FB24" s="406"/>
      <c r="FC24" s="406"/>
      <c r="FD24" s="406"/>
      <c r="FE24" s="406"/>
      <c r="FF24" s="406"/>
      <c r="FG24" s="406"/>
      <c r="FH24" s="406"/>
      <c r="FI24" s="406"/>
      <c r="FJ24" s="406"/>
      <c r="FK24" s="406"/>
      <c r="FL24" s="406"/>
    </row>
    <row r="25" spans="2:169" s="42" customFormat="1" ht="15" customHeight="1">
      <c r="B25" s="407" t="s">
        <v>60</v>
      </c>
      <c r="C25" s="408"/>
      <c r="D25" s="59" t="s">
        <v>63</v>
      </c>
      <c r="E25" s="60" t="s">
        <v>103</v>
      </c>
      <c r="F25" s="57"/>
      <c r="G25" s="57"/>
      <c r="H25" s="57"/>
      <c r="I25" s="57"/>
      <c r="J25" s="57"/>
      <c r="K25" s="57"/>
      <c r="L25" s="57"/>
      <c r="M25" s="57"/>
      <c r="N25" s="60"/>
      <c r="O25" s="57"/>
      <c r="P25" s="57"/>
      <c r="Q25" s="57"/>
      <c r="R25" s="57"/>
      <c r="S25" s="57"/>
      <c r="T25" s="60"/>
      <c r="U25" s="57"/>
      <c r="V25" s="57"/>
      <c r="W25" s="57"/>
      <c r="X25" s="57"/>
      <c r="Y25" s="57"/>
      <c r="Z25" s="60"/>
      <c r="AA25" s="57"/>
      <c r="AB25" s="57"/>
      <c r="AC25" s="57"/>
      <c r="AD25" s="57"/>
      <c r="AE25" s="57"/>
      <c r="AF25" s="60"/>
      <c r="AG25" s="57"/>
      <c r="AH25" s="57"/>
      <c r="AI25" s="57"/>
      <c r="AJ25" s="61"/>
      <c r="AK25" s="61"/>
      <c r="AL25" s="58"/>
      <c r="BL25" s="14"/>
      <c r="BM25" s="14"/>
      <c r="BN25" s="14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B25" s="409" t="s">
        <v>60</v>
      </c>
      <c r="EC25" s="410"/>
      <c r="ED25" s="59" t="s">
        <v>63</v>
      </c>
      <c r="EE25" s="60" t="s">
        <v>103</v>
      </c>
      <c r="EF25" s="57"/>
      <c r="EG25" s="57"/>
      <c r="EH25" s="57"/>
      <c r="EI25" s="57"/>
      <c r="EJ25" s="57"/>
      <c r="EK25" s="57"/>
      <c r="EL25" s="57"/>
      <c r="EM25" s="57"/>
      <c r="EN25" s="60"/>
      <c r="EO25" s="57"/>
      <c r="EP25" s="57"/>
      <c r="EQ25" s="57"/>
      <c r="ER25" s="57"/>
      <c r="ES25" s="57"/>
      <c r="ET25" s="60"/>
      <c r="EU25" s="57"/>
      <c r="EV25" s="57"/>
      <c r="EW25" s="57"/>
      <c r="EX25" s="57"/>
      <c r="EY25" s="57"/>
      <c r="EZ25" s="60"/>
      <c r="FA25" s="57"/>
      <c r="FB25" s="57"/>
      <c r="FC25" s="57"/>
      <c r="FD25" s="57"/>
      <c r="FE25" s="57"/>
      <c r="FF25" s="60"/>
      <c r="FG25" s="57"/>
      <c r="FH25" s="57"/>
      <c r="FI25" s="57"/>
      <c r="FJ25" s="61"/>
      <c r="FK25" s="61"/>
      <c r="FL25" s="58"/>
    </row>
    <row r="26" spans="2:169" s="42" customFormat="1" ht="20.100000000000001" customHeight="1">
      <c r="B26" s="407"/>
      <c r="C26" s="408"/>
      <c r="D26" s="135"/>
      <c r="E26" s="136" t="s">
        <v>104</v>
      </c>
      <c r="F26" s="137"/>
      <c r="G26" s="137"/>
      <c r="H26" s="137"/>
      <c r="I26" s="137"/>
      <c r="J26" s="106" t="s">
        <v>64</v>
      </c>
      <c r="K26" s="466"/>
      <c r="L26" s="466"/>
      <c r="M26" s="466"/>
      <c r="N26" s="466"/>
      <c r="O26" s="466"/>
      <c r="P26" s="88" t="s">
        <v>65</v>
      </c>
      <c r="Q26" s="136" t="s">
        <v>106</v>
      </c>
      <c r="R26" s="136"/>
      <c r="S26" s="136"/>
      <c r="T26" s="88"/>
      <c r="U26" s="137"/>
      <c r="V26" s="88"/>
      <c r="W26" s="137"/>
      <c r="X26" s="137"/>
      <c r="Y26" s="136"/>
      <c r="Z26" s="137"/>
      <c r="AA26" s="138"/>
      <c r="AB26" s="137"/>
      <c r="AC26" s="88"/>
      <c r="AD26" s="137"/>
      <c r="AE26" s="137"/>
      <c r="AF26" s="136"/>
      <c r="AG26" s="137"/>
      <c r="AH26" s="137"/>
      <c r="AI26" s="137"/>
      <c r="AJ26" s="137"/>
      <c r="AK26" s="139"/>
      <c r="AL26" s="140"/>
      <c r="AO26" s="415" t="s">
        <v>104</v>
      </c>
      <c r="AP26" s="415"/>
      <c r="AQ26" s="416" t="str">
        <f>IF(K26="","未入力","OK")</f>
        <v>未入力</v>
      </c>
      <c r="AR26" s="416"/>
      <c r="AS26" s="416"/>
      <c r="AT26" s="416"/>
      <c r="AU26" s="416"/>
      <c r="AV26" s="416"/>
      <c r="AW26" s="14"/>
      <c r="AX26" s="14"/>
      <c r="AY26" s="14"/>
      <c r="AZ26" s="14"/>
      <c r="BA26" s="14"/>
      <c r="BB26" s="14"/>
      <c r="BC26" s="14"/>
      <c r="BE26" s="14"/>
      <c r="BF26" s="49"/>
      <c r="BG26" s="49"/>
      <c r="BH26" s="49"/>
      <c r="BI26" s="14"/>
      <c r="BJ26" s="1"/>
      <c r="BK26" s="1"/>
      <c r="BL26" s="14"/>
      <c r="BM26" s="14"/>
      <c r="BN26" s="14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B26" s="411"/>
      <c r="EC26" s="412"/>
      <c r="ED26" s="65"/>
      <c r="EE26" s="66" t="s">
        <v>104</v>
      </c>
      <c r="EF26" s="67"/>
      <c r="EG26" s="67"/>
      <c r="EH26" s="67"/>
      <c r="EI26" s="67"/>
      <c r="EJ26" s="112" t="s">
        <v>64</v>
      </c>
      <c r="EK26" s="420" t="str">
        <f>IF(K26="","",K26)</f>
        <v/>
      </c>
      <c r="EL26" s="420"/>
      <c r="EM26" s="420"/>
      <c r="EN26" s="420"/>
      <c r="EO26" s="420"/>
      <c r="EP26" s="70" t="s">
        <v>65</v>
      </c>
      <c r="EQ26" s="66" t="s">
        <v>106</v>
      </c>
      <c r="ER26" s="66"/>
      <c r="ES26" s="66"/>
      <c r="ET26" s="67"/>
      <c r="EU26" s="67"/>
      <c r="EV26" s="70"/>
      <c r="EW26" s="417"/>
      <c r="EX26" s="417"/>
      <c r="EY26" s="66"/>
      <c r="EZ26" s="67"/>
      <c r="FA26" s="98"/>
      <c r="FB26" s="67"/>
      <c r="FC26" s="70"/>
      <c r="FD26" s="417"/>
      <c r="FE26" s="417"/>
      <c r="FF26" s="66"/>
      <c r="FG26" s="67"/>
      <c r="FH26" s="67"/>
      <c r="FI26" s="67"/>
      <c r="FJ26" s="67"/>
      <c r="FK26" s="68"/>
      <c r="FL26" s="69"/>
    </row>
    <row r="27" spans="2:169" s="42" customFormat="1" ht="15" customHeight="1">
      <c r="B27" s="407"/>
      <c r="C27" s="408"/>
      <c r="D27" s="53" t="s">
        <v>63</v>
      </c>
      <c r="E27" s="43" t="s">
        <v>105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345" t="s">
        <v>107</v>
      </c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56"/>
      <c r="AO27" s="46"/>
      <c r="AP27" s="45"/>
      <c r="AQ27" s="45"/>
      <c r="AR27" s="45"/>
      <c r="AS27" s="45"/>
      <c r="AT27" s="45"/>
      <c r="AU27" s="45"/>
      <c r="AV27" s="45"/>
      <c r="AW27" s="14"/>
      <c r="AX27" s="14"/>
      <c r="AY27" s="14"/>
      <c r="AZ27" s="14"/>
      <c r="BA27" s="14"/>
      <c r="BB27" s="14"/>
      <c r="BC27" s="14"/>
      <c r="BE27" s="14"/>
      <c r="BF27" s="49"/>
      <c r="BG27" s="49"/>
      <c r="BH27" s="49"/>
      <c r="BI27" s="14"/>
      <c r="BJ27" s="14"/>
      <c r="BK27" s="14"/>
      <c r="BL27" s="14"/>
      <c r="BM27" s="14"/>
      <c r="BN27" s="14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B27" s="411"/>
      <c r="EC27" s="412"/>
      <c r="ED27" s="53" t="s">
        <v>63</v>
      </c>
      <c r="EE27" s="43" t="s">
        <v>105</v>
      </c>
      <c r="EF27" s="48"/>
      <c r="EG27" s="48"/>
      <c r="EH27" s="48"/>
      <c r="EI27" s="48"/>
      <c r="EJ27" s="48"/>
      <c r="EK27" s="151"/>
      <c r="EL27" s="151"/>
      <c r="EM27" s="151"/>
      <c r="EN27" s="151"/>
      <c r="EO27" s="151"/>
      <c r="EP27" s="151"/>
      <c r="EQ27" s="151"/>
      <c r="ER27" s="151"/>
      <c r="ES27" s="151"/>
      <c r="ET27" s="48"/>
      <c r="EU27" s="48"/>
      <c r="EV27" s="418" t="s">
        <v>107</v>
      </c>
      <c r="EW27" s="418"/>
      <c r="EX27" s="418"/>
      <c r="EY27" s="418"/>
      <c r="EZ27" s="418"/>
      <c r="FA27" s="418"/>
      <c r="FB27" s="418"/>
      <c r="FC27" s="418"/>
      <c r="FD27" s="418"/>
      <c r="FE27" s="418"/>
      <c r="FF27" s="418"/>
      <c r="FG27" s="418"/>
      <c r="FH27" s="418"/>
      <c r="FI27" s="418"/>
      <c r="FJ27" s="418"/>
      <c r="FK27" s="48"/>
      <c r="FL27" s="56"/>
    </row>
    <row r="28" spans="2:169" s="42" customFormat="1" ht="30" customHeight="1">
      <c r="B28" s="407"/>
      <c r="C28" s="408"/>
      <c r="D28" s="53"/>
      <c r="E28" s="71" t="s">
        <v>66</v>
      </c>
      <c r="F28" s="14"/>
      <c r="G28" s="14"/>
      <c r="H28" s="47"/>
      <c r="I28" s="48"/>
      <c r="J28" s="72"/>
      <c r="K28" s="162" t="s">
        <v>114</v>
      </c>
      <c r="L28" s="163"/>
      <c r="M28" s="163"/>
      <c r="N28" s="163"/>
      <c r="O28" s="162" t="s">
        <v>117</v>
      </c>
      <c r="P28" s="163"/>
      <c r="Q28" s="163"/>
      <c r="R28" s="164" t="s">
        <v>64</v>
      </c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469"/>
      <c r="AK28" s="469"/>
      <c r="AL28" s="64" t="s">
        <v>65</v>
      </c>
      <c r="AO28" s="405" t="s">
        <v>70</v>
      </c>
      <c r="AP28" s="405"/>
      <c r="AQ28" s="416" t="str">
        <f>IF(BI28&gt;1,"複数チェックエラー",IF(BI28=0,"未入力","OK"))</f>
        <v>未入力</v>
      </c>
      <c r="AR28" s="416"/>
      <c r="AS28" s="416"/>
      <c r="AT28" s="416"/>
      <c r="AU28" s="416"/>
      <c r="AV28" s="416"/>
      <c r="AW28" s="14"/>
      <c r="AX28" s="14"/>
      <c r="AY28" s="14"/>
      <c r="AZ28" s="14"/>
      <c r="BA28" s="30" t="b">
        <v>0</v>
      </c>
      <c r="BB28" s="30" t="b">
        <v>0</v>
      </c>
      <c r="BC28" s="30"/>
      <c r="BD28" s="1"/>
      <c r="BE28" s="1"/>
      <c r="BF28" s="31">
        <f t="shared" ref="BF28:BG30" si="0">IF(BA28=TRUE,1,0)</f>
        <v>0</v>
      </c>
      <c r="BG28" s="31">
        <f t="shared" si="0"/>
        <v>0</v>
      </c>
      <c r="BH28" s="103"/>
      <c r="BI28" s="30">
        <f>BF28+BG28</f>
        <v>0</v>
      </c>
      <c r="BJ28" s="14"/>
      <c r="BK28" s="14"/>
      <c r="BL28" s="14"/>
      <c r="BM28" s="14"/>
      <c r="BN28" s="14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B28" s="411"/>
      <c r="EC28" s="412"/>
      <c r="ED28" s="53"/>
      <c r="EE28" s="156" t="s">
        <v>66</v>
      </c>
      <c r="EF28" s="152"/>
      <c r="EG28" s="152"/>
      <c r="EH28" s="153"/>
      <c r="EI28" s="154"/>
      <c r="EJ28" s="155" t="str">
        <f>IF(BF28=1,"■","□")</f>
        <v>□</v>
      </c>
      <c r="EK28" s="156" t="s">
        <v>114</v>
      </c>
      <c r="EL28" s="152"/>
      <c r="EM28" s="152"/>
      <c r="EN28" s="155" t="str">
        <f>IF(BG28=1,"■","□")</f>
        <v>□</v>
      </c>
      <c r="EO28" s="156" t="s">
        <v>118</v>
      </c>
      <c r="EP28" s="156"/>
      <c r="EQ28" s="152"/>
      <c r="ER28" s="152"/>
      <c r="ES28" s="470" t="str">
        <f>IF(S28="","",S28)</f>
        <v/>
      </c>
      <c r="ET28" s="471"/>
      <c r="EU28" s="471"/>
      <c r="EV28" s="471"/>
      <c r="EW28" s="471"/>
      <c r="EX28" s="471"/>
      <c r="EY28" s="471"/>
      <c r="EZ28" s="471"/>
      <c r="FA28" s="471"/>
      <c r="FB28" s="471"/>
      <c r="FC28" s="471"/>
      <c r="FD28" s="471"/>
      <c r="FE28" s="471"/>
      <c r="FF28" s="471"/>
      <c r="FG28" s="471"/>
      <c r="FH28" s="471"/>
      <c r="FI28" s="471"/>
      <c r="FJ28" s="471"/>
      <c r="FK28" s="471"/>
      <c r="FL28" s="157" t="s">
        <v>65</v>
      </c>
    </row>
    <row r="29" spans="2:169" s="42" customFormat="1" ht="30" customHeight="1">
      <c r="B29" s="407"/>
      <c r="C29" s="408"/>
      <c r="D29" s="53"/>
      <c r="E29" s="144" t="s">
        <v>67</v>
      </c>
      <c r="F29" s="91"/>
      <c r="G29" s="91"/>
      <c r="H29" s="145"/>
      <c r="I29" s="146"/>
      <c r="J29" s="147"/>
      <c r="K29" s="162" t="s">
        <v>114</v>
      </c>
      <c r="L29" s="163"/>
      <c r="M29" s="163"/>
      <c r="N29" s="163"/>
      <c r="O29" s="162" t="s">
        <v>117</v>
      </c>
      <c r="P29" s="163"/>
      <c r="Q29" s="163"/>
      <c r="R29" s="164" t="s">
        <v>64</v>
      </c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  <c r="AF29" s="469"/>
      <c r="AG29" s="469"/>
      <c r="AH29" s="469"/>
      <c r="AI29" s="469"/>
      <c r="AJ29" s="469"/>
      <c r="AK29" s="469"/>
      <c r="AL29" s="148" t="s">
        <v>65</v>
      </c>
      <c r="AO29" s="405" t="s">
        <v>71</v>
      </c>
      <c r="AP29" s="405"/>
      <c r="AQ29" s="416" t="str">
        <f>IF(BI29&gt;1,"複数チェックエラー",IF(BI29=0,"未入力","OK"))</f>
        <v>未入力</v>
      </c>
      <c r="AR29" s="416"/>
      <c r="AS29" s="416"/>
      <c r="AT29" s="416"/>
      <c r="AU29" s="416"/>
      <c r="AV29" s="416"/>
      <c r="AW29" s="14"/>
      <c r="AX29" s="14"/>
      <c r="AY29" s="14"/>
      <c r="AZ29" s="14"/>
      <c r="BA29" s="30" t="b">
        <v>0</v>
      </c>
      <c r="BB29" s="30" t="b">
        <v>0</v>
      </c>
      <c r="BC29" s="30"/>
      <c r="BD29" s="1"/>
      <c r="BE29" s="1"/>
      <c r="BF29" s="31">
        <f t="shared" si="0"/>
        <v>0</v>
      </c>
      <c r="BG29" s="31">
        <f t="shared" si="0"/>
        <v>0</v>
      </c>
      <c r="BH29" s="103"/>
      <c r="BI29" s="30">
        <f>BF29+BG29</f>
        <v>0</v>
      </c>
      <c r="BJ29" s="14"/>
      <c r="BK29" s="14"/>
      <c r="BL29" s="14"/>
      <c r="BM29" s="14"/>
      <c r="BN29" s="14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B29" s="411"/>
      <c r="EC29" s="412"/>
      <c r="ED29" s="53"/>
      <c r="EE29" s="156" t="s">
        <v>67</v>
      </c>
      <c r="EF29" s="152"/>
      <c r="EG29" s="152"/>
      <c r="EH29" s="153"/>
      <c r="EI29" s="154"/>
      <c r="EJ29" s="155" t="str">
        <f>IF(BF29=1,"■","□")</f>
        <v>□</v>
      </c>
      <c r="EK29" s="156" t="s">
        <v>114</v>
      </c>
      <c r="EL29" s="152"/>
      <c r="EM29" s="152"/>
      <c r="EN29" s="155" t="str">
        <f>IF(BG29=1,"■","□")</f>
        <v>□</v>
      </c>
      <c r="EO29" s="156" t="s">
        <v>118</v>
      </c>
      <c r="EP29" s="156"/>
      <c r="EQ29" s="152"/>
      <c r="ER29" s="152"/>
      <c r="ES29" s="470" t="str">
        <f>IF(S29="","",S29)</f>
        <v/>
      </c>
      <c r="ET29" s="471"/>
      <c r="EU29" s="471"/>
      <c r="EV29" s="471"/>
      <c r="EW29" s="471"/>
      <c r="EX29" s="471"/>
      <c r="EY29" s="471"/>
      <c r="EZ29" s="471"/>
      <c r="FA29" s="471"/>
      <c r="FB29" s="471"/>
      <c r="FC29" s="471"/>
      <c r="FD29" s="471"/>
      <c r="FE29" s="471"/>
      <c r="FF29" s="471"/>
      <c r="FG29" s="471"/>
      <c r="FH29" s="471"/>
      <c r="FI29" s="471"/>
      <c r="FJ29" s="471"/>
      <c r="FK29" s="471"/>
      <c r="FL29" s="157" t="s">
        <v>65</v>
      </c>
    </row>
    <row r="30" spans="2:169" s="42" customFormat="1" ht="30" customHeight="1">
      <c r="B30" s="407"/>
      <c r="C30" s="408"/>
      <c r="D30" s="53"/>
      <c r="E30" s="144" t="s">
        <v>91</v>
      </c>
      <c r="F30" s="149"/>
      <c r="G30" s="150"/>
      <c r="H30" s="150"/>
      <c r="I30" s="150"/>
      <c r="J30" s="147"/>
      <c r="K30" s="162" t="s">
        <v>114</v>
      </c>
      <c r="L30" s="163"/>
      <c r="M30" s="163"/>
      <c r="N30" s="163"/>
      <c r="O30" s="162" t="s">
        <v>117</v>
      </c>
      <c r="P30" s="163"/>
      <c r="Q30" s="163"/>
      <c r="R30" s="164" t="s">
        <v>64</v>
      </c>
      <c r="S30" s="469"/>
      <c r="T30" s="469"/>
      <c r="U30" s="469"/>
      <c r="V30" s="469"/>
      <c r="W30" s="469"/>
      <c r="X30" s="469"/>
      <c r="Y30" s="469"/>
      <c r="Z30" s="469"/>
      <c r="AA30" s="469"/>
      <c r="AB30" s="469"/>
      <c r="AC30" s="469"/>
      <c r="AD30" s="469"/>
      <c r="AE30" s="469"/>
      <c r="AF30" s="469"/>
      <c r="AG30" s="469"/>
      <c r="AH30" s="469"/>
      <c r="AI30" s="469"/>
      <c r="AJ30" s="469"/>
      <c r="AK30" s="469"/>
      <c r="AL30" s="148" t="s">
        <v>65</v>
      </c>
      <c r="AO30" s="405" t="s">
        <v>91</v>
      </c>
      <c r="AP30" s="405"/>
      <c r="AQ30" s="416" t="str">
        <f>IF(BI30&gt;1,"複数チェックエラー",IF(BI30=0,"未入力","OK"))</f>
        <v>未入力</v>
      </c>
      <c r="AR30" s="416"/>
      <c r="AS30" s="416"/>
      <c r="AT30" s="416"/>
      <c r="AU30" s="416"/>
      <c r="AV30" s="416"/>
      <c r="AW30" s="14"/>
      <c r="AX30" s="14"/>
      <c r="AY30" s="14"/>
      <c r="AZ30" s="14"/>
      <c r="BA30" s="30" t="b">
        <v>0</v>
      </c>
      <c r="BB30" s="30" t="b">
        <v>0</v>
      </c>
      <c r="BC30" s="30"/>
      <c r="BD30" s="1"/>
      <c r="BE30" s="1"/>
      <c r="BF30" s="31">
        <f t="shared" si="0"/>
        <v>0</v>
      </c>
      <c r="BG30" s="31">
        <f t="shared" si="0"/>
        <v>0</v>
      </c>
      <c r="BH30" s="103"/>
      <c r="BI30" s="30">
        <f>BF30+BG30</f>
        <v>0</v>
      </c>
      <c r="BJ30" s="14"/>
      <c r="BK30" s="14"/>
      <c r="BL30" s="14"/>
      <c r="BM30" s="14"/>
      <c r="BN30" s="14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  <c r="DX30" s="165"/>
      <c r="DY30" s="165"/>
      <c r="DZ30" s="165"/>
      <c r="EB30" s="411"/>
      <c r="EC30" s="412"/>
      <c r="ED30" s="53"/>
      <c r="EE30" s="156" t="s">
        <v>91</v>
      </c>
      <c r="EF30" s="158"/>
      <c r="EG30" s="159"/>
      <c r="EH30" s="159"/>
      <c r="EI30" s="159"/>
      <c r="EJ30" s="155" t="str">
        <f>IF(BF30=1,"■","□")</f>
        <v>□</v>
      </c>
      <c r="EK30" s="156" t="s">
        <v>114</v>
      </c>
      <c r="EL30" s="160"/>
      <c r="EM30" s="160"/>
      <c r="EN30" s="155" t="str">
        <f>IF(BG30=1,"■","□")</f>
        <v>□</v>
      </c>
      <c r="EO30" s="156" t="s">
        <v>118</v>
      </c>
      <c r="EP30" s="156"/>
      <c r="EQ30" s="152"/>
      <c r="ER30" s="152"/>
      <c r="ES30" s="470" t="str">
        <f>IF(S30="","",S30)</f>
        <v/>
      </c>
      <c r="ET30" s="471"/>
      <c r="EU30" s="471"/>
      <c r="EV30" s="471"/>
      <c r="EW30" s="471"/>
      <c r="EX30" s="471"/>
      <c r="EY30" s="471"/>
      <c r="EZ30" s="471"/>
      <c r="FA30" s="471"/>
      <c r="FB30" s="471"/>
      <c r="FC30" s="471"/>
      <c r="FD30" s="471"/>
      <c r="FE30" s="471"/>
      <c r="FF30" s="471"/>
      <c r="FG30" s="471"/>
      <c r="FH30" s="471"/>
      <c r="FI30" s="471"/>
      <c r="FJ30" s="471"/>
      <c r="FK30" s="471"/>
      <c r="FL30" s="157" t="s">
        <v>65</v>
      </c>
    </row>
    <row r="31" spans="2:169" s="42" customFormat="1" ht="5.0999999999999996" customHeight="1">
      <c r="B31" s="407"/>
      <c r="C31" s="408"/>
      <c r="D31" s="53"/>
      <c r="E31" s="71"/>
      <c r="F31" s="62"/>
      <c r="G31" s="43"/>
      <c r="H31" s="43"/>
      <c r="I31" s="43"/>
      <c r="K31" s="48"/>
      <c r="L31" s="71"/>
      <c r="M31" s="48"/>
      <c r="N31" s="48"/>
      <c r="O31" s="48"/>
      <c r="P31" s="48"/>
      <c r="Q31" s="71"/>
      <c r="R31" s="48"/>
      <c r="S31" s="48"/>
      <c r="T31" s="48"/>
      <c r="U31" s="48"/>
      <c r="V31" s="130"/>
      <c r="W31" s="130"/>
      <c r="X31" s="130"/>
      <c r="Y31" s="130"/>
      <c r="Z31" s="130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4"/>
      <c r="AL31" s="63"/>
      <c r="AO31" s="113"/>
      <c r="AP31" s="113"/>
      <c r="AQ31" s="116"/>
      <c r="AR31" s="116"/>
      <c r="AS31" s="116"/>
      <c r="AT31" s="116"/>
      <c r="AU31" s="116"/>
      <c r="AV31" s="116"/>
      <c r="AW31" s="14"/>
      <c r="AX31" s="14"/>
      <c r="AY31" s="14"/>
      <c r="AZ31" s="14"/>
      <c r="BA31" s="90"/>
      <c r="BB31" s="90"/>
      <c r="BC31" s="90"/>
      <c r="BF31" s="110"/>
      <c r="BG31" s="110"/>
      <c r="BH31" s="110"/>
      <c r="BI31" s="90"/>
      <c r="BJ31" s="14"/>
      <c r="BK31" s="14"/>
      <c r="BL31" s="14"/>
      <c r="BM31" s="14"/>
      <c r="BN31" s="14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B31" s="411"/>
      <c r="EC31" s="412"/>
      <c r="ED31" s="53"/>
      <c r="EE31" s="71"/>
      <c r="EF31" s="62"/>
      <c r="EG31" s="43"/>
      <c r="EH31" s="43"/>
      <c r="EI31" s="43"/>
      <c r="EJ31" s="43"/>
      <c r="EK31" s="47"/>
      <c r="EL31" s="52"/>
      <c r="EM31" s="71"/>
      <c r="EN31" s="14"/>
      <c r="EO31" s="48"/>
      <c r="EP31" s="48"/>
      <c r="EQ31" s="52"/>
      <c r="ER31" s="71"/>
      <c r="ES31" s="14"/>
      <c r="ET31" s="48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05"/>
    </row>
    <row r="32" spans="2:169" s="42" customFormat="1" ht="60" customHeight="1">
      <c r="B32" s="407"/>
      <c r="C32" s="408"/>
      <c r="D32" s="54"/>
      <c r="E32" s="136" t="s">
        <v>92</v>
      </c>
      <c r="F32" s="141"/>
      <c r="G32" s="142"/>
      <c r="H32" s="142"/>
      <c r="I32" s="142"/>
      <c r="J32" s="142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E32" s="419"/>
      <c r="AF32" s="419"/>
      <c r="AG32" s="419"/>
      <c r="AH32" s="419"/>
      <c r="AI32" s="419"/>
      <c r="AJ32" s="419"/>
      <c r="AK32" s="419"/>
      <c r="AL32" s="143"/>
      <c r="AO32" s="405"/>
      <c r="AP32" s="405"/>
      <c r="AQ32" s="404"/>
      <c r="AR32" s="404"/>
      <c r="AS32" s="404"/>
      <c r="AT32" s="404"/>
      <c r="AU32" s="404"/>
      <c r="AV32" s="404"/>
      <c r="AW32" s="14"/>
      <c r="AX32" s="14"/>
      <c r="AY32" s="14"/>
      <c r="AZ32" s="14"/>
      <c r="BA32" s="3"/>
      <c r="BB32" s="3"/>
      <c r="BC32" s="3"/>
      <c r="BD32" s="1"/>
      <c r="BE32" s="1"/>
      <c r="BF32" s="101"/>
      <c r="BG32" s="101"/>
      <c r="BH32" s="102"/>
      <c r="BI32" s="3"/>
      <c r="BJ32" s="14"/>
      <c r="BK32" s="14"/>
      <c r="BL32" s="14"/>
      <c r="BM32" s="14"/>
      <c r="BN32" s="14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B32" s="411"/>
      <c r="EC32" s="412"/>
      <c r="ED32" s="161"/>
      <c r="EE32" s="156" t="s">
        <v>92</v>
      </c>
      <c r="EF32" s="158"/>
      <c r="EG32" s="159"/>
      <c r="EH32" s="159"/>
      <c r="EI32" s="159"/>
      <c r="EJ32" s="152"/>
      <c r="EK32" s="467" t="str">
        <f>IF(K32="","",K32)</f>
        <v/>
      </c>
      <c r="EL32" s="468"/>
      <c r="EM32" s="468"/>
      <c r="EN32" s="468"/>
      <c r="EO32" s="468"/>
      <c r="EP32" s="468"/>
      <c r="EQ32" s="468"/>
      <c r="ER32" s="468"/>
      <c r="ES32" s="468"/>
      <c r="ET32" s="468"/>
      <c r="EU32" s="468"/>
      <c r="EV32" s="468"/>
      <c r="EW32" s="468"/>
      <c r="EX32" s="468"/>
      <c r="EY32" s="468"/>
      <c r="EZ32" s="468"/>
      <c r="FA32" s="468"/>
      <c r="FB32" s="468"/>
      <c r="FC32" s="468"/>
      <c r="FD32" s="468"/>
      <c r="FE32" s="468"/>
      <c r="FF32" s="468"/>
      <c r="FG32" s="468"/>
      <c r="FH32" s="468"/>
      <c r="FI32" s="468"/>
      <c r="FJ32" s="468"/>
      <c r="FK32" s="468"/>
      <c r="FL32" s="157"/>
    </row>
    <row r="33" spans="1:169" s="42" customFormat="1" ht="20.100000000000001" customHeight="1">
      <c r="B33" s="407"/>
      <c r="C33" s="407"/>
      <c r="D33" s="53" t="s">
        <v>63</v>
      </c>
      <c r="E33" s="43" t="s">
        <v>68</v>
      </c>
      <c r="F33" s="14"/>
      <c r="G33" s="62"/>
      <c r="H33" s="62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8"/>
      <c r="V33" s="48"/>
      <c r="W33" s="62"/>
      <c r="X33" s="62"/>
      <c r="AD33" s="43"/>
      <c r="AE33" s="43"/>
      <c r="AF33" s="43"/>
      <c r="AG33" s="43"/>
      <c r="AH33" s="43"/>
      <c r="AI33" s="43"/>
      <c r="AJ33" s="43"/>
      <c r="AK33" s="48"/>
      <c r="AL33" s="56"/>
      <c r="AO33" s="43"/>
      <c r="AP33" s="43"/>
      <c r="AQ33" s="45"/>
      <c r="AR33" s="45"/>
      <c r="AS33" s="45"/>
      <c r="AT33" s="45"/>
      <c r="AU33" s="45"/>
      <c r="AV33" s="45"/>
      <c r="AW33" s="14"/>
      <c r="AX33" s="14"/>
      <c r="AY33" s="14"/>
      <c r="AZ33" s="14"/>
      <c r="BA33" s="14"/>
      <c r="BB33" s="14"/>
      <c r="BC33" s="14"/>
      <c r="BD33" s="14"/>
      <c r="BE33" s="14"/>
      <c r="BF33" s="43"/>
      <c r="BG33" s="49"/>
      <c r="BH33" s="49"/>
      <c r="BI33" s="43"/>
      <c r="BJ33" s="14"/>
      <c r="BK33" s="14"/>
      <c r="BL33" s="14"/>
      <c r="BM33" s="14"/>
      <c r="BN33" s="14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5"/>
      <c r="DJ33" s="165"/>
      <c r="DK33" s="165"/>
      <c r="DL33" s="165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5"/>
      <c r="DX33" s="165"/>
      <c r="DY33" s="165"/>
      <c r="DZ33" s="165"/>
      <c r="EB33" s="411"/>
      <c r="EC33" s="412"/>
      <c r="ED33" s="53" t="s">
        <v>63</v>
      </c>
      <c r="EE33" s="43" t="s">
        <v>68</v>
      </c>
      <c r="EF33" s="14"/>
      <c r="EG33" s="62"/>
      <c r="EH33" s="62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8"/>
      <c r="EV33" s="48"/>
      <c r="EW33" s="62"/>
      <c r="EX33" s="62"/>
      <c r="FD33" s="43"/>
      <c r="FE33" s="43"/>
      <c r="FF33" s="43"/>
      <c r="FG33" s="43"/>
      <c r="FH33" s="43"/>
      <c r="FI33" s="43"/>
      <c r="FJ33" s="43"/>
      <c r="FK33" s="48"/>
      <c r="FL33" s="56"/>
    </row>
    <row r="34" spans="1:169" s="42" customFormat="1" ht="30" customHeight="1">
      <c r="B34" s="407"/>
      <c r="C34" s="407"/>
      <c r="D34" s="53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  <c r="AC34" s="400"/>
      <c r="AD34" s="400"/>
      <c r="AE34" s="400"/>
      <c r="AF34" s="400"/>
      <c r="AG34" s="400"/>
      <c r="AH34" s="400"/>
      <c r="AI34" s="400"/>
      <c r="AJ34" s="400"/>
      <c r="AK34" s="400"/>
      <c r="AL34" s="64"/>
      <c r="AO34" s="43"/>
      <c r="AP34" s="43"/>
      <c r="AQ34" s="45"/>
      <c r="AR34" s="45"/>
      <c r="AS34" s="45"/>
      <c r="AT34" s="45"/>
      <c r="AU34" s="45"/>
      <c r="AV34" s="45"/>
      <c r="AW34" s="14"/>
      <c r="AX34" s="14"/>
      <c r="AY34" s="14"/>
      <c r="AZ34" s="14"/>
      <c r="BA34" s="14"/>
      <c r="BB34" s="14"/>
      <c r="BC34" s="14"/>
      <c r="BD34" s="14"/>
      <c r="BE34" s="14"/>
      <c r="BF34" s="43"/>
      <c r="BG34" s="49"/>
      <c r="BH34" s="49"/>
      <c r="BI34" s="43"/>
      <c r="BJ34" s="14"/>
      <c r="BK34" s="14"/>
      <c r="BL34" s="14"/>
      <c r="BM34" s="14"/>
      <c r="BN34" s="14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5"/>
      <c r="CC34" s="165"/>
      <c r="CD34" s="165"/>
      <c r="CE34" s="165"/>
      <c r="CF34" s="165"/>
      <c r="CG34" s="165"/>
      <c r="CH34" s="165"/>
      <c r="CI34" s="165"/>
      <c r="CJ34" s="165"/>
      <c r="CK34" s="165"/>
      <c r="CL34" s="165"/>
      <c r="CM34" s="165"/>
      <c r="CN34" s="165"/>
      <c r="CO34" s="165"/>
      <c r="CP34" s="165"/>
      <c r="CQ34" s="165"/>
      <c r="CR34" s="165"/>
      <c r="CS34" s="165"/>
      <c r="CT34" s="165"/>
      <c r="CU34" s="165"/>
      <c r="CV34" s="165"/>
      <c r="CW34" s="165"/>
      <c r="CX34" s="165"/>
      <c r="CY34" s="165"/>
      <c r="CZ34" s="165"/>
      <c r="DA34" s="165"/>
      <c r="DB34" s="165"/>
      <c r="DC34" s="165"/>
      <c r="DD34" s="165"/>
      <c r="DE34" s="165"/>
      <c r="DF34" s="165"/>
      <c r="DG34" s="165"/>
      <c r="DH34" s="165"/>
      <c r="DI34" s="165"/>
      <c r="DJ34" s="165"/>
      <c r="DK34" s="165"/>
      <c r="DL34" s="165"/>
      <c r="DM34" s="165"/>
      <c r="DN34" s="165"/>
      <c r="DO34" s="165"/>
      <c r="DP34" s="165"/>
      <c r="DQ34" s="165"/>
      <c r="DR34" s="165"/>
      <c r="DS34" s="165"/>
      <c r="DT34" s="165"/>
      <c r="DU34" s="165"/>
      <c r="DV34" s="165"/>
      <c r="DW34" s="165"/>
      <c r="DX34" s="165"/>
      <c r="DY34" s="165"/>
      <c r="DZ34" s="165"/>
      <c r="EB34" s="411"/>
      <c r="EC34" s="412"/>
      <c r="ED34" s="53"/>
      <c r="EE34" s="402" t="str">
        <f>IF(E34="","",E34)</f>
        <v/>
      </c>
      <c r="EF34" s="402"/>
      <c r="EG34" s="402"/>
      <c r="EH34" s="402"/>
      <c r="EI34" s="402"/>
      <c r="EJ34" s="402"/>
      <c r="EK34" s="402"/>
      <c r="EL34" s="402"/>
      <c r="EM34" s="402"/>
      <c r="EN34" s="402"/>
      <c r="EO34" s="402"/>
      <c r="EP34" s="402"/>
      <c r="EQ34" s="402"/>
      <c r="ER34" s="402"/>
      <c r="ES34" s="402"/>
      <c r="ET34" s="402"/>
      <c r="EU34" s="402"/>
      <c r="EV34" s="402"/>
      <c r="EW34" s="402"/>
      <c r="EX34" s="402"/>
      <c r="EY34" s="402"/>
      <c r="EZ34" s="402"/>
      <c r="FA34" s="402"/>
      <c r="FB34" s="402"/>
      <c r="FC34" s="402"/>
      <c r="FD34" s="402"/>
      <c r="FE34" s="402"/>
      <c r="FF34" s="402"/>
      <c r="FG34" s="402"/>
      <c r="FH34" s="402"/>
      <c r="FI34" s="402"/>
      <c r="FJ34" s="402"/>
      <c r="FK34" s="402"/>
      <c r="FL34" s="64"/>
    </row>
    <row r="35" spans="1:169" s="42" customFormat="1" ht="30" customHeight="1">
      <c r="B35" s="407"/>
      <c r="C35" s="407"/>
      <c r="D35" s="54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401"/>
      <c r="AK35" s="401"/>
      <c r="AL35" s="55"/>
      <c r="AO35" s="43"/>
      <c r="AP35" s="43"/>
      <c r="AQ35" s="45"/>
      <c r="AR35" s="45"/>
      <c r="AS35" s="45"/>
      <c r="AT35" s="45"/>
      <c r="AU35" s="45"/>
      <c r="AV35" s="45"/>
      <c r="AW35" s="14"/>
      <c r="AX35" s="14"/>
      <c r="AY35" s="14"/>
      <c r="AZ35" s="14"/>
      <c r="BA35" s="14"/>
      <c r="BB35" s="14"/>
      <c r="BC35" s="14"/>
      <c r="BD35" s="14"/>
      <c r="BE35" s="14"/>
      <c r="BF35" s="49"/>
      <c r="BG35" s="49"/>
      <c r="BH35" s="14"/>
      <c r="BI35" s="14"/>
      <c r="BJ35" s="14"/>
      <c r="BK35" s="14"/>
      <c r="BL35" s="14"/>
      <c r="BM35" s="14"/>
      <c r="BN35" s="14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165"/>
      <c r="CT35" s="165"/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165"/>
      <c r="DG35" s="165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B35" s="413"/>
      <c r="EC35" s="414"/>
      <c r="ED35" s="54"/>
      <c r="EE35" s="403"/>
      <c r="EF35" s="403"/>
      <c r="EG35" s="403"/>
      <c r="EH35" s="403"/>
      <c r="EI35" s="403"/>
      <c r="EJ35" s="403"/>
      <c r="EK35" s="403"/>
      <c r="EL35" s="403"/>
      <c r="EM35" s="403"/>
      <c r="EN35" s="403"/>
      <c r="EO35" s="403"/>
      <c r="EP35" s="403"/>
      <c r="EQ35" s="403"/>
      <c r="ER35" s="403"/>
      <c r="ES35" s="403"/>
      <c r="ET35" s="403"/>
      <c r="EU35" s="403"/>
      <c r="EV35" s="403"/>
      <c r="EW35" s="403"/>
      <c r="EX35" s="403"/>
      <c r="EY35" s="403"/>
      <c r="EZ35" s="403"/>
      <c r="FA35" s="403"/>
      <c r="FB35" s="403"/>
      <c r="FC35" s="403"/>
      <c r="FD35" s="403"/>
      <c r="FE35" s="403"/>
      <c r="FF35" s="403"/>
      <c r="FG35" s="403"/>
      <c r="FH35" s="403"/>
      <c r="FI35" s="403"/>
      <c r="FJ35" s="403"/>
      <c r="FK35" s="403"/>
      <c r="FL35" s="55"/>
    </row>
    <row r="36" spans="1:169" s="42" customFormat="1" ht="16.5" customHeight="1">
      <c r="B36" s="125" t="s">
        <v>95</v>
      </c>
      <c r="C36" s="126"/>
      <c r="D36" s="127"/>
      <c r="E36" s="125"/>
      <c r="F36" s="125"/>
      <c r="G36" s="125"/>
      <c r="H36" s="126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8"/>
      <c r="X36" s="129"/>
      <c r="Y36" s="128"/>
      <c r="Z36" s="128"/>
      <c r="AA36" s="128"/>
      <c r="AB36" s="128"/>
      <c r="AC36" s="50"/>
      <c r="AD36" s="14"/>
      <c r="AE36" s="14"/>
      <c r="AF36" s="14"/>
      <c r="AG36" s="14"/>
      <c r="AH36" s="14"/>
      <c r="AI36" s="14"/>
      <c r="AJ36" s="14"/>
      <c r="AK36" s="14"/>
      <c r="AL36" s="14"/>
      <c r="AM36" s="52"/>
      <c r="AN36" s="14"/>
      <c r="BO36" s="165"/>
      <c r="BP36" s="165"/>
      <c r="BQ36" s="165"/>
      <c r="BR36" s="165"/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  <c r="CI36" s="165"/>
      <c r="CJ36" s="165"/>
      <c r="CK36" s="165"/>
      <c r="CL36" s="165"/>
      <c r="CM36" s="165"/>
      <c r="CN36" s="165"/>
      <c r="CO36" s="165"/>
      <c r="CP36" s="165"/>
      <c r="CQ36" s="165"/>
      <c r="CR36" s="165"/>
      <c r="CS36" s="165"/>
      <c r="CT36" s="165"/>
      <c r="CU36" s="165"/>
      <c r="CV36" s="165"/>
      <c r="CW36" s="165"/>
      <c r="CX36" s="165"/>
      <c r="CY36" s="165"/>
      <c r="CZ36" s="165"/>
      <c r="DA36" s="165"/>
      <c r="DB36" s="165"/>
      <c r="DC36" s="165"/>
      <c r="DD36" s="165"/>
      <c r="DE36" s="165"/>
      <c r="DF36" s="165"/>
      <c r="DG36" s="165"/>
      <c r="DH36" s="165"/>
      <c r="DI36" s="165"/>
      <c r="DJ36" s="165"/>
      <c r="DK36" s="165"/>
      <c r="DL36" s="165"/>
      <c r="DM36" s="165"/>
      <c r="DN36" s="165"/>
      <c r="DO36" s="165"/>
      <c r="DP36" s="165"/>
      <c r="DQ36" s="165"/>
      <c r="DR36" s="165"/>
      <c r="DS36" s="165"/>
      <c r="DT36" s="165"/>
      <c r="DU36" s="165"/>
      <c r="DV36" s="165"/>
      <c r="DW36" s="165"/>
      <c r="DX36" s="165"/>
      <c r="DY36" s="165"/>
      <c r="DZ36" s="165"/>
      <c r="EB36" s="51"/>
      <c r="EC36" s="125" t="s">
        <v>95</v>
      </c>
      <c r="ED36" s="126"/>
      <c r="EE36" s="127"/>
      <c r="EF36" s="125"/>
      <c r="EG36" s="125"/>
      <c r="EH36" s="125"/>
      <c r="EI36" s="126"/>
      <c r="EJ36" s="125"/>
      <c r="EK36" s="125"/>
      <c r="EL36" s="125"/>
      <c r="EM36" s="125"/>
      <c r="EN36" s="125"/>
      <c r="EO36" s="125"/>
      <c r="EP36" s="125"/>
      <c r="EQ36" s="125"/>
      <c r="ER36" s="125"/>
      <c r="ES36" s="125"/>
      <c r="ET36" s="125"/>
      <c r="EU36" s="125"/>
      <c r="EV36" s="125"/>
      <c r="EW36" s="125"/>
      <c r="EX36" s="128"/>
      <c r="EY36" s="129"/>
      <c r="EZ36" s="128"/>
      <c r="FA36" s="128"/>
      <c r="FB36" s="128"/>
      <c r="FC36" s="50"/>
      <c r="FD36" s="14"/>
      <c r="FE36" s="14"/>
      <c r="FF36" s="14"/>
      <c r="FG36" s="14"/>
      <c r="FH36" s="14"/>
      <c r="FI36" s="14"/>
      <c r="FJ36" s="14"/>
      <c r="FK36" s="14"/>
      <c r="FL36" s="14"/>
      <c r="FM36" s="52"/>
    </row>
    <row r="37" spans="1:169" s="42" customFormat="1" ht="16.5" customHeight="1">
      <c r="B37" s="51"/>
      <c r="C37" s="51"/>
      <c r="D37" s="27" t="s">
        <v>113</v>
      </c>
      <c r="E37" s="14"/>
      <c r="F37" s="14"/>
      <c r="G37" s="14"/>
      <c r="H37" s="51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27"/>
      <c r="Y37" s="50"/>
      <c r="Z37" s="50"/>
      <c r="AA37" s="50"/>
      <c r="AB37" s="50"/>
      <c r="AC37" s="50"/>
      <c r="AD37" s="14"/>
      <c r="AE37" s="14"/>
      <c r="AF37" s="14"/>
      <c r="AG37" s="14"/>
      <c r="AH37" s="14"/>
      <c r="AI37" s="14"/>
      <c r="AJ37" s="14"/>
      <c r="AK37" s="14"/>
      <c r="AL37" s="14"/>
      <c r="AM37" s="52"/>
      <c r="AN37" s="14"/>
      <c r="BO37" s="165"/>
      <c r="BP37" s="165"/>
      <c r="BQ37" s="165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5"/>
      <c r="CQ37" s="165"/>
      <c r="CR37" s="165"/>
      <c r="CS37" s="165"/>
      <c r="CT37" s="165"/>
      <c r="CU37" s="165"/>
      <c r="CV37" s="165"/>
      <c r="CW37" s="165"/>
      <c r="CX37" s="165"/>
      <c r="CY37" s="165"/>
      <c r="CZ37" s="165"/>
      <c r="DA37" s="165"/>
      <c r="DB37" s="165"/>
      <c r="DC37" s="165"/>
      <c r="DD37" s="165"/>
      <c r="DE37" s="165"/>
      <c r="DF37" s="165"/>
      <c r="DG37" s="165"/>
      <c r="DH37" s="165"/>
      <c r="DI37" s="165"/>
      <c r="DJ37" s="165"/>
      <c r="DK37" s="165"/>
      <c r="DL37" s="165"/>
      <c r="DM37" s="165"/>
      <c r="DN37" s="165"/>
      <c r="DO37" s="165"/>
      <c r="DP37" s="165"/>
      <c r="DQ37" s="165"/>
      <c r="DR37" s="165"/>
      <c r="DS37" s="165"/>
      <c r="DT37" s="165"/>
      <c r="DU37" s="165"/>
      <c r="DV37" s="165"/>
      <c r="DW37" s="165"/>
      <c r="DX37" s="165"/>
      <c r="DY37" s="165"/>
      <c r="DZ37" s="165"/>
      <c r="EB37" s="51"/>
      <c r="EC37" s="51"/>
      <c r="ED37" s="51"/>
      <c r="EE37" s="27" t="s">
        <v>113</v>
      </c>
      <c r="EF37" s="14"/>
      <c r="EG37" s="14"/>
      <c r="EH37" s="14"/>
      <c r="EI37" s="51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27"/>
      <c r="EZ37" s="50"/>
      <c r="FA37" s="50"/>
      <c r="FB37" s="50"/>
      <c r="FC37" s="50"/>
      <c r="FD37" s="14"/>
      <c r="FE37" s="14"/>
      <c r="FF37" s="14"/>
      <c r="FG37" s="14"/>
      <c r="FH37" s="14"/>
      <c r="FI37" s="14"/>
      <c r="FJ37" s="14"/>
      <c r="FK37" s="14"/>
      <c r="FL37" s="14"/>
      <c r="FM37" s="52"/>
    </row>
    <row r="38" spans="1:169" ht="15" customHeight="1">
      <c r="B38" s="11"/>
      <c r="C38" s="11"/>
      <c r="D38" s="11"/>
      <c r="E38" s="11"/>
      <c r="F38" s="11"/>
      <c r="G38" s="11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11"/>
      <c r="Y38" s="11"/>
      <c r="Z38" s="5" t="s">
        <v>97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17"/>
      <c r="AN38" s="4"/>
      <c r="BO38" s="165"/>
      <c r="BP38" s="165"/>
      <c r="BQ38" s="165"/>
      <c r="BR38" s="165"/>
      <c r="BS38" s="165"/>
      <c r="BT38" s="165"/>
      <c r="BU38" s="165"/>
      <c r="BV38" s="165"/>
      <c r="BW38" s="165"/>
      <c r="BX38" s="165"/>
      <c r="BY38" s="165"/>
      <c r="BZ38" s="165"/>
      <c r="CA38" s="165"/>
      <c r="CB38" s="165"/>
      <c r="CC38" s="165"/>
      <c r="CD38" s="165"/>
      <c r="CE38" s="165"/>
      <c r="CF38" s="165"/>
      <c r="CG38" s="165"/>
      <c r="CH38" s="165"/>
      <c r="CI38" s="165"/>
      <c r="CJ38" s="165"/>
      <c r="CK38" s="165"/>
      <c r="CL38" s="165"/>
      <c r="CM38" s="165"/>
      <c r="CN38" s="165"/>
      <c r="CO38" s="165"/>
      <c r="CP38" s="165"/>
      <c r="CQ38" s="165"/>
      <c r="CR38" s="165"/>
      <c r="CS38" s="165"/>
      <c r="CT38" s="165"/>
      <c r="CU38" s="165"/>
      <c r="CV38" s="165"/>
      <c r="CW38" s="165"/>
      <c r="CX38" s="165"/>
      <c r="CY38" s="165"/>
      <c r="CZ38" s="165"/>
      <c r="DA38" s="165"/>
      <c r="DB38" s="165"/>
      <c r="DC38" s="165"/>
      <c r="DD38" s="165"/>
      <c r="DE38" s="165"/>
      <c r="DF38" s="165"/>
      <c r="DG38" s="165"/>
      <c r="DH38" s="165"/>
      <c r="DI38" s="165"/>
      <c r="DJ38" s="165"/>
      <c r="DK38" s="165"/>
      <c r="DL38" s="165"/>
      <c r="DM38" s="165"/>
      <c r="DN38" s="165"/>
      <c r="DO38" s="165"/>
      <c r="DP38" s="165"/>
      <c r="DQ38" s="165"/>
      <c r="DR38" s="165"/>
      <c r="DS38" s="165"/>
      <c r="DT38" s="165"/>
      <c r="DU38" s="165"/>
      <c r="DV38" s="165"/>
      <c r="DW38" s="165"/>
      <c r="DX38" s="165"/>
      <c r="DY38" s="165"/>
      <c r="DZ38" s="165"/>
      <c r="EB38" s="11"/>
      <c r="EC38" s="11"/>
      <c r="ED38" s="11"/>
      <c r="EE38" s="11"/>
      <c r="EF38" s="11"/>
      <c r="EG38" s="11"/>
      <c r="EH38" s="5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11"/>
      <c r="EY38" s="11"/>
      <c r="EZ38" s="5" t="s">
        <v>109</v>
      </c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17"/>
    </row>
    <row r="39" spans="1:169" ht="16.5" customHeight="1">
      <c r="A39" s="21" t="s">
        <v>89</v>
      </c>
      <c r="B39" s="18"/>
      <c r="C39" s="18"/>
      <c r="D39" s="18"/>
      <c r="E39" s="18"/>
      <c r="F39" s="18"/>
      <c r="G39" s="18"/>
      <c r="H39" s="19"/>
      <c r="I39" s="7"/>
      <c r="J39" s="7"/>
      <c r="K39" s="7"/>
      <c r="L39" s="21"/>
      <c r="M39" s="21"/>
      <c r="N39" s="171" t="s">
        <v>33</v>
      </c>
      <c r="O39" s="114"/>
      <c r="P39" s="21"/>
      <c r="Q39" s="4"/>
      <c r="R39" s="171" t="s">
        <v>34</v>
      </c>
      <c r="S39" s="21"/>
      <c r="T39" s="21"/>
      <c r="U39" s="21"/>
      <c r="V39" s="171" t="s">
        <v>35</v>
      </c>
      <c r="W39" s="117"/>
      <c r="X39" s="117"/>
      <c r="Y39" s="117"/>
      <c r="Z39" s="170" t="s">
        <v>34</v>
      </c>
      <c r="AA39" s="4"/>
      <c r="AB39" s="19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0"/>
      <c r="AN39" s="4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5"/>
      <c r="CE39" s="165"/>
      <c r="CF39" s="165"/>
      <c r="CG39" s="165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5"/>
      <c r="DJ39" s="165"/>
      <c r="DK39" s="165"/>
      <c r="DL39" s="165"/>
      <c r="DM39" s="165"/>
      <c r="DN39" s="165"/>
      <c r="DO39" s="165"/>
      <c r="DP39" s="165"/>
      <c r="DQ39" s="165"/>
      <c r="DR39" s="165"/>
      <c r="DS39" s="165"/>
      <c r="DT39" s="165"/>
      <c r="DU39" s="165"/>
      <c r="DV39" s="165"/>
      <c r="DW39" s="165"/>
      <c r="DX39" s="165"/>
      <c r="DY39" s="165"/>
      <c r="DZ39" s="165"/>
      <c r="EA39" s="21" t="s">
        <v>89</v>
      </c>
      <c r="EB39" s="18"/>
      <c r="EC39" s="18"/>
      <c r="ED39" s="18"/>
      <c r="EE39" s="18"/>
      <c r="EF39" s="18"/>
      <c r="EG39" s="18"/>
      <c r="EH39" s="19"/>
      <c r="EI39" s="7"/>
      <c r="EJ39" s="7"/>
      <c r="EK39" s="7"/>
      <c r="EL39" s="21"/>
      <c r="EM39" s="21"/>
      <c r="EN39" s="169" t="s">
        <v>33</v>
      </c>
      <c r="EO39" s="122"/>
      <c r="EP39" s="21"/>
      <c r="EQ39" s="4"/>
      <c r="ER39" s="169" t="s">
        <v>34</v>
      </c>
      <c r="ES39" s="21"/>
      <c r="ET39" s="21"/>
      <c r="EU39" s="21"/>
      <c r="EV39" s="169" t="s">
        <v>35</v>
      </c>
      <c r="EW39" s="120"/>
      <c r="EX39" s="120"/>
      <c r="EY39" s="120"/>
      <c r="EZ39" s="168" t="s">
        <v>34</v>
      </c>
      <c r="FB39" s="19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20"/>
    </row>
    <row r="40" spans="1:169" ht="20.100000000000001" customHeight="1">
      <c r="A40" s="23" t="s">
        <v>85</v>
      </c>
      <c r="B40" s="11"/>
      <c r="C40" s="11"/>
      <c r="D40" s="11"/>
      <c r="E40" s="11"/>
      <c r="F40" s="11"/>
      <c r="G40" s="11"/>
      <c r="H40" s="5"/>
      <c r="I40" s="4"/>
      <c r="J40" s="4"/>
      <c r="K40" s="4"/>
      <c r="M40" s="22"/>
      <c r="N40" s="169"/>
      <c r="O40" s="115"/>
      <c r="P40" s="22"/>
      <c r="Q40" s="4"/>
      <c r="R40" s="169"/>
      <c r="S40" s="22"/>
      <c r="T40" s="22"/>
      <c r="U40" s="22"/>
      <c r="V40" s="169"/>
      <c r="W40" s="118"/>
      <c r="X40" s="118"/>
      <c r="Y40" s="118"/>
      <c r="Z40" s="168"/>
      <c r="AA40" s="4"/>
      <c r="AB40" s="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17"/>
      <c r="AN40" s="4"/>
      <c r="BO40" s="165"/>
      <c r="BP40" s="165"/>
      <c r="BQ40" s="165"/>
      <c r="BR40" s="165"/>
      <c r="BS40" s="165"/>
      <c r="BT40" s="165"/>
      <c r="BU40" s="165"/>
      <c r="BV40" s="165"/>
      <c r="BW40" s="165"/>
      <c r="BX40" s="165"/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  <c r="CV40" s="165"/>
      <c r="CW40" s="165"/>
      <c r="CX40" s="165"/>
      <c r="CY40" s="165"/>
      <c r="CZ40" s="165"/>
      <c r="DA40" s="165"/>
      <c r="DB40" s="165"/>
      <c r="DC40" s="165"/>
      <c r="DD40" s="165"/>
      <c r="DE40" s="165"/>
      <c r="DF40" s="165"/>
      <c r="DG40" s="165"/>
      <c r="DH40" s="165"/>
      <c r="DI40" s="165"/>
      <c r="DJ40" s="165"/>
      <c r="DK40" s="165"/>
      <c r="DL40" s="165"/>
      <c r="DM40" s="165"/>
      <c r="DN40" s="165"/>
      <c r="DO40" s="165"/>
      <c r="DP40" s="165"/>
      <c r="DQ40" s="165"/>
      <c r="DR40" s="165"/>
      <c r="DS40" s="165"/>
      <c r="DT40" s="165"/>
      <c r="DU40" s="165"/>
      <c r="DV40" s="165"/>
      <c r="DW40" s="165"/>
      <c r="DX40" s="165"/>
      <c r="DY40" s="165"/>
      <c r="DZ40" s="165"/>
      <c r="EA40" s="23" t="s">
        <v>85</v>
      </c>
      <c r="EB40" s="11"/>
      <c r="EC40" s="11"/>
      <c r="ED40" s="11"/>
      <c r="EE40" s="11"/>
      <c r="EF40" s="11"/>
      <c r="EG40" s="11"/>
      <c r="EH40" s="5"/>
      <c r="EI40" s="4"/>
      <c r="EJ40" s="4"/>
      <c r="EK40" s="4"/>
      <c r="EM40" s="22"/>
      <c r="EN40" s="169"/>
      <c r="EO40" s="123"/>
      <c r="EP40" s="22"/>
      <c r="EQ40" s="4"/>
      <c r="ER40" s="169"/>
      <c r="ES40" s="22"/>
      <c r="ET40" s="22"/>
      <c r="EU40" s="22"/>
      <c r="EV40" s="169"/>
      <c r="EW40" s="121"/>
      <c r="EX40" s="121"/>
      <c r="EY40" s="121"/>
      <c r="EZ40" s="168"/>
      <c r="FB40" s="5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17"/>
    </row>
    <row r="41" spans="1:169" ht="22.5" customHeight="1">
      <c r="G41" s="9"/>
      <c r="H41" s="438" t="s">
        <v>102</v>
      </c>
      <c r="I41" s="438"/>
      <c r="J41" s="438"/>
      <c r="K41" s="438"/>
      <c r="L41" s="438"/>
      <c r="M41" s="438"/>
      <c r="N41" s="438"/>
      <c r="O41" s="438"/>
      <c r="P41" s="438"/>
      <c r="Q41" s="438"/>
      <c r="R41" s="438"/>
      <c r="S41" s="438"/>
      <c r="T41" s="438"/>
      <c r="U41" s="438"/>
      <c r="V41" s="438"/>
      <c r="W41" s="438"/>
      <c r="X41" s="438"/>
      <c r="Y41" s="438"/>
      <c r="Z41" s="438"/>
      <c r="AA41" s="438"/>
      <c r="AB41" s="438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165"/>
      <c r="DH41" s="165"/>
      <c r="DI41" s="165"/>
      <c r="DJ41" s="165"/>
      <c r="DK41" s="165"/>
      <c r="DL41" s="165"/>
      <c r="DM41" s="165"/>
      <c r="DN41" s="165"/>
      <c r="DO41" s="165"/>
      <c r="DP41" s="165"/>
      <c r="DQ41" s="165"/>
      <c r="DR41" s="165"/>
      <c r="DS41" s="165"/>
      <c r="DT41" s="165"/>
      <c r="DU41" s="165"/>
      <c r="DV41" s="165"/>
      <c r="DW41" s="165"/>
      <c r="DX41" s="165"/>
      <c r="DY41" s="165"/>
      <c r="DZ41" s="165"/>
      <c r="EG41" s="9"/>
      <c r="EH41" s="438" t="s">
        <v>102</v>
      </c>
      <c r="EI41" s="438"/>
      <c r="EJ41" s="438"/>
      <c r="EK41" s="438"/>
      <c r="EL41" s="438"/>
      <c r="EM41" s="438"/>
      <c r="EN41" s="438"/>
      <c r="EO41" s="438"/>
      <c r="EP41" s="438"/>
      <c r="EQ41" s="438"/>
      <c r="ER41" s="438"/>
      <c r="ES41" s="438"/>
      <c r="ET41" s="438"/>
      <c r="EU41" s="438"/>
      <c r="EV41" s="438"/>
      <c r="EW41" s="438"/>
      <c r="EX41" s="438"/>
      <c r="EY41" s="438"/>
      <c r="EZ41" s="438"/>
      <c r="FA41" s="438"/>
      <c r="FB41" s="438"/>
    </row>
    <row r="42" spans="1:169" ht="20.100000000000001" customHeight="1">
      <c r="B42" s="134" t="s">
        <v>120</v>
      </c>
      <c r="W42" s="133"/>
      <c r="X42" s="133"/>
      <c r="Y42" s="133"/>
      <c r="AA42" s="5"/>
      <c r="AD42" s="5"/>
      <c r="BO42" s="165"/>
      <c r="BP42" s="165"/>
      <c r="BQ42" s="165"/>
      <c r="BR42" s="165"/>
      <c r="BS42" s="165"/>
      <c r="BT42" s="165"/>
      <c r="BU42" s="165"/>
      <c r="BV42" s="165"/>
      <c r="BW42" s="165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  <c r="CO42" s="165"/>
      <c r="CP42" s="165"/>
      <c r="CQ42" s="165"/>
      <c r="CR42" s="165"/>
      <c r="CS42" s="165"/>
      <c r="CT42" s="165"/>
      <c r="CU42" s="165"/>
      <c r="CV42" s="165"/>
      <c r="CW42" s="165"/>
      <c r="CX42" s="165"/>
      <c r="CY42" s="165"/>
      <c r="CZ42" s="165"/>
      <c r="DA42" s="165"/>
      <c r="DB42" s="165"/>
      <c r="DC42" s="165"/>
      <c r="DD42" s="165"/>
      <c r="DE42" s="165"/>
      <c r="DF42" s="165"/>
      <c r="DG42" s="165"/>
      <c r="DH42" s="165"/>
      <c r="DI42" s="165"/>
      <c r="DJ42" s="165"/>
      <c r="DK42" s="165"/>
      <c r="DL42" s="165"/>
      <c r="DM42" s="165"/>
      <c r="DN42" s="165"/>
      <c r="DO42" s="165"/>
      <c r="DP42" s="165"/>
      <c r="DQ42" s="165"/>
      <c r="DR42" s="165"/>
      <c r="DS42" s="165"/>
      <c r="DT42" s="165"/>
      <c r="DU42" s="165"/>
      <c r="DV42" s="165"/>
      <c r="DW42" s="165"/>
      <c r="DX42" s="165"/>
      <c r="DY42" s="165"/>
      <c r="DZ42" s="165"/>
      <c r="EB42" s="134" t="s">
        <v>115</v>
      </c>
      <c r="EW42" s="133"/>
      <c r="EX42" s="133"/>
      <c r="EY42" s="133"/>
      <c r="FA42" s="5" t="s">
        <v>97</v>
      </c>
      <c r="FD42" s="5"/>
    </row>
    <row r="43" spans="1:169" ht="15" customHeight="1">
      <c r="B43" s="463" t="s">
        <v>39</v>
      </c>
      <c r="C43" s="464"/>
      <c r="D43" s="464"/>
      <c r="E43" s="464"/>
      <c r="F43" s="464"/>
      <c r="G43" s="465"/>
      <c r="H43" s="448" t="str">
        <f>IF(I15="","",I15)</f>
        <v/>
      </c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24" t="s">
        <v>22</v>
      </c>
      <c r="U43" s="425"/>
      <c r="V43" s="424" t="str">
        <f>IF(BF15=1,"男",IF(BG15=1,"女",""))</f>
        <v/>
      </c>
      <c r="W43" s="425"/>
      <c r="X43" s="426"/>
      <c r="Y43" s="429" t="s">
        <v>41</v>
      </c>
      <c r="Z43" s="425"/>
      <c r="AA43" s="426"/>
      <c r="AB43" s="430" t="str">
        <f>IF(H19="","M T
S H
Ｒ",H19)</f>
        <v>M T
S H
Ｒ</v>
      </c>
      <c r="AC43" s="431"/>
      <c r="AD43" s="425" t="str">
        <f>IF(K19="","",K19)</f>
        <v/>
      </c>
      <c r="AE43" s="425"/>
      <c r="AF43" s="316" t="s">
        <v>12</v>
      </c>
      <c r="AG43" s="425" t="str">
        <f>IF(N19="","",N19)</f>
        <v/>
      </c>
      <c r="AH43" s="425"/>
      <c r="AI43" s="316" t="s">
        <v>11</v>
      </c>
      <c r="AJ43" s="425" t="str">
        <f>IF(Q19="","",Q19)</f>
        <v/>
      </c>
      <c r="AK43" s="425"/>
      <c r="AL43" s="323" t="s">
        <v>10</v>
      </c>
      <c r="BO43" s="165"/>
      <c r="BP43" s="165"/>
      <c r="BQ43" s="165"/>
      <c r="BR43" s="165"/>
      <c r="BS43" s="165"/>
      <c r="BT43" s="165"/>
      <c r="BU43" s="165"/>
      <c r="BV43" s="165"/>
      <c r="BW43" s="165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B43" s="445" t="s">
        <v>39</v>
      </c>
      <c r="EC43" s="446"/>
      <c r="ED43" s="446"/>
      <c r="EE43" s="446"/>
      <c r="EF43" s="446"/>
      <c r="EG43" s="447"/>
      <c r="EH43" s="448" t="str">
        <f>IF(EI15="","",EI15)</f>
        <v/>
      </c>
      <c r="EI43" s="448"/>
      <c r="EJ43" s="448"/>
      <c r="EK43" s="448"/>
      <c r="EL43" s="448"/>
      <c r="EM43" s="448"/>
      <c r="EN43" s="448"/>
      <c r="EO43" s="448"/>
      <c r="EP43" s="448"/>
      <c r="EQ43" s="448"/>
      <c r="ER43" s="448"/>
      <c r="ES43" s="448"/>
      <c r="ET43" s="424" t="s">
        <v>22</v>
      </c>
      <c r="EU43" s="426"/>
      <c r="EV43" s="424" t="str">
        <f>IF(BF15=1,"男",IF(BG15=1,"女",""))</f>
        <v/>
      </c>
      <c r="EW43" s="425"/>
      <c r="EX43" s="426"/>
      <c r="EY43" s="429" t="s">
        <v>41</v>
      </c>
      <c r="EZ43" s="449"/>
      <c r="FA43" s="450"/>
      <c r="FB43" s="430" t="str">
        <f>AB43</f>
        <v>M T
S H
Ｒ</v>
      </c>
      <c r="FC43" s="431"/>
      <c r="FD43" s="425" t="str">
        <f>IF(AD43="","",AD43)</f>
        <v/>
      </c>
      <c r="FE43" s="425"/>
      <c r="FF43" s="316" t="s">
        <v>12</v>
      </c>
      <c r="FG43" s="425" t="str">
        <f>IF(AG43="","",AG43)</f>
        <v/>
      </c>
      <c r="FH43" s="425"/>
      <c r="FI43" s="316" t="s">
        <v>11</v>
      </c>
      <c r="FJ43" s="425" t="str">
        <f>IF(AJ43="","",AJ43)</f>
        <v/>
      </c>
      <c r="FK43" s="425"/>
      <c r="FL43" s="323" t="s">
        <v>10</v>
      </c>
    </row>
    <row r="44" spans="1:169" ht="20.100000000000001" customHeight="1">
      <c r="B44" s="434" t="s">
        <v>38</v>
      </c>
      <c r="C44" s="435"/>
      <c r="D44" s="435"/>
      <c r="E44" s="435"/>
      <c r="F44" s="435"/>
      <c r="G44" s="436"/>
      <c r="H44" s="437" t="str">
        <f>IF(I16="","",I16)</f>
        <v/>
      </c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27"/>
      <c r="U44" s="208"/>
      <c r="V44" s="427"/>
      <c r="W44" s="208"/>
      <c r="X44" s="428"/>
      <c r="Y44" s="427"/>
      <c r="Z44" s="208"/>
      <c r="AA44" s="428"/>
      <c r="AB44" s="432"/>
      <c r="AC44" s="433"/>
      <c r="AD44" s="208"/>
      <c r="AE44" s="208"/>
      <c r="AF44" s="308"/>
      <c r="AG44" s="208"/>
      <c r="AH44" s="208"/>
      <c r="AI44" s="308"/>
      <c r="AJ44" s="208"/>
      <c r="AK44" s="208"/>
      <c r="AL44" s="309"/>
      <c r="BO44" s="165"/>
      <c r="BP44" s="165"/>
      <c r="BQ44" s="165"/>
      <c r="BR44" s="165"/>
      <c r="BS44" s="165"/>
      <c r="BT44" s="165"/>
      <c r="BU44" s="165"/>
      <c r="BV44" s="165"/>
      <c r="BW44" s="165"/>
      <c r="BX44" s="165"/>
      <c r="BY44" s="165"/>
      <c r="BZ44" s="165"/>
      <c r="CA44" s="165"/>
      <c r="CB44" s="165"/>
      <c r="CC44" s="165"/>
      <c r="CD44" s="165"/>
      <c r="CE44" s="165"/>
      <c r="CF44" s="165"/>
      <c r="CG44" s="165"/>
      <c r="CH44" s="165"/>
      <c r="CI44" s="165"/>
      <c r="CJ44" s="165"/>
      <c r="CK44" s="165"/>
      <c r="CL44" s="165"/>
      <c r="CM44" s="165"/>
      <c r="CN44" s="165"/>
      <c r="CO44" s="165"/>
      <c r="CP44" s="165"/>
      <c r="CQ44" s="165"/>
      <c r="CR44" s="165"/>
      <c r="CS44" s="165"/>
      <c r="CT44" s="165"/>
      <c r="CU44" s="165"/>
      <c r="CV44" s="165"/>
      <c r="CW44" s="165"/>
      <c r="CX44" s="165"/>
      <c r="CY44" s="165"/>
      <c r="CZ44" s="165"/>
      <c r="DA44" s="165"/>
      <c r="DB44" s="165"/>
      <c r="DC44" s="165"/>
      <c r="DD44" s="165"/>
      <c r="DE44" s="165"/>
      <c r="DF44" s="165"/>
      <c r="DG44" s="165"/>
      <c r="DH44" s="165"/>
      <c r="DI44" s="165"/>
      <c r="DJ44" s="165"/>
      <c r="DK44" s="165"/>
      <c r="DL44" s="165"/>
      <c r="DM44" s="165"/>
      <c r="DN44" s="165"/>
      <c r="DO44" s="165"/>
      <c r="DP44" s="165"/>
      <c r="DQ44" s="165"/>
      <c r="DR44" s="165"/>
      <c r="DS44" s="165"/>
      <c r="DT44" s="165"/>
      <c r="DU44" s="165"/>
      <c r="DV44" s="165"/>
      <c r="DW44" s="165"/>
      <c r="DX44" s="165"/>
      <c r="DY44" s="165"/>
      <c r="DZ44" s="165"/>
      <c r="EB44" s="445" t="s">
        <v>38</v>
      </c>
      <c r="EC44" s="446"/>
      <c r="ED44" s="446"/>
      <c r="EE44" s="446"/>
      <c r="EF44" s="446"/>
      <c r="EG44" s="447"/>
      <c r="EH44" s="437" t="str">
        <f>IF(EI16="","",EI16)</f>
        <v/>
      </c>
      <c r="EI44" s="437"/>
      <c r="EJ44" s="437"/>
      <c r="EK44" s="437"/>
      <c r="EL44" s="437"/>
      <c r="EM44" s="437"/>
      <c r="EN44" s="437"/>
      <c r="EO44" s="437"/>
      <c r="EP44" s="437"/>
      <c r="EQ44" s="437"/>
      <c r="ER44" s="437"/>
      <c r="ES44" s="437"/>
      <c r="ET44" s="427"/>
      <c r="EU44" s="428"/>
      <c r="EV44" s="427"/>
      <c r="EW44" s="208"/>
      <c r="EX44" s="428"/>
      <c r="EY44" s="451"/>
      <c r="EZ44" s="452"/>
      <c r="FA44" s="453"/>
      <c r="FB44" s="432"/>
      <c r="FC44" s="433"/>
      <c r="FD44" s="208"/>
      <c r="FE44" s="208"/>
      <c r="FF44" s="308"/>
      <c r="FG44" s="208"/>
      <c r="FH44" s="208"/>
      <c r="FI44" s="308"/>
      <c r="FJ44" s="208"/>
      <c r="FK44" s="208"/>
      <c r="FL44" s="309"/>
    </row>
    <row r="45" spans="1:169" ht="20.100000000000001" customHeight="1" thickBot="1">
      <c r="B45" s="460" t="s">
        <v>37</v>
      </c>
      <c r="C45" s="461"/>
      <c r="D45" s="461"/>
      <c r="E45" s="461"/>
      <c r="F45" s="461"/>
      <c r="G45" s="462"/>
      <c r="H45" s="442" t="s">
        <v>93</v>
      </c>
      <c r="I45" s="443"/>
      <c r="J45" s="443"/>
      <c r="K45" s="443"/>
      <c r="L45" s="443"/>
      <c r="M45" s="443"/>
      <c r="N45" s="443"/>
      <c r="O45" s="443"/>
      <c r="P45" s="444"/>
      <c r="Q45" s="460" t="s">
        <v>6</v>
      </c>
      <c r="R45" s="425"/>
      <c r="S45" s="425"/>
      <c r="T45" s="426"/>
      <c r="U45" s="424" t="s">
        <v>100</v>
      </c>
      <c r="V45" s="425"/>
      <c r="W45" s="425"/>
      <c r="X45" s="425"/>
      <c r="Y45" s="425"/>
      <c r="Z45" s="425"/>
      <c r="AA45" s="425"/>
      <c r="AB45" s="425"/>
      <c r="AC45" s="425"/>
      <c r="AD45" s="425"/>
      <c r="AE45" s="425"/>
      <c r="AF45" s="425"/>
      <c r="AG45" s="425"/>
      <c r="AH45" s="425"/>
      <c r="AI45" s="425"/>
      <c r="AJ45" s="425"/>
      <c r="AK45" s="425"/>
      <c r="AL45" s="426"/>
      <c r="BO45" s="165"/>
      <c r="BP45" s="165"/>
      <c r="BQ45" s="165"/>
      <c r="BR45" s="165"/>
      <c r="BS45" s="165"/>
      <c r="BT45" s="165"/>
      <c r="BU45" s="165"/>
      <c r="BV45" s="165"/>
      <c r="BW45" s="165"/>
      <c r="BX45" s="165"/>
      <c r="BY45" s="165"/>
      <c r="BZ45" s="165"/>
      <c r="CA45" s="165"/>
      <c r="CB45" s="165"/>
      <c r="CC45" s="165"/>
      <c r="CD45" s="165"/>
      <c r="CE45" s="165"/>
      <c r="CF45" s="165"/>
      <c r="CG45" s="165"/>
      <c r="CH45" s="165"/>
      <c r="CI45" s="165"/>
      <c r="CJ45" s="165"/>
      <c r="CK45" s="165"/>
      <c r="CL45" s="165"/>
      <c r="CM45" s="165"/>
      <c r="CN45" s="165"/>
      <c r="CO45" s="165"/>
      <c r="CP45" s="165"/>
      <c r="CQ45" s="165"/>
      <c r="CR45" s="165"/>
      <c r="CS45" s="165"/>
      <c r="CT45" s="165"/>
      <c r="CU45" s="165"/>
      <c r="CV45" s="165"/>
      <c r="CW45" s="165"/>
      <c r="CX45" s="165"/>
      <c r="CY45" s="165"/>
      <c r="CZ45" s="165"/>
      <c r="DA45" s="165"/>
      <c r="DB45" s="165"/>
      <c r="DC45" s="165"/>
      <c r="DD45" s="165"/>
      <c r="DE45" s="165"/>
      <c r="DF45" s="165"/>
      <c r="DG45" s="165"/>
      <c r="DH45" s="165"/>
      <c r="DI45" s="165"/>
      <c r="DJ45" s="165"/>
      <c r="DK45" s="165"/>
      <c r="DL45" s="165"/>
      <c r="DM45" s="165"/>
      <c r="DN45" s="165"/>
      <c r="DO45" s="165"/>
      <c r="DP45" s="165"/>
      <c r="DQ45" s="165"/>
      <c r="DR45" s="165"/>
      <c r="DS45" s="165"/>
      <c r="DT45" s="165"/>
      <c r="DU45" s="165"/>
      <c r="DV45" s="165"/>
      <c r="DW45" s="165"/>
      <c r="DX45" s="165"/>
      <c r="DY45" s="165"/>
      <c r="DZ45" s="165"/>
      <c r="EB45" s="439" t="s">
        <v>37</v>
      </c>
      <c r="EC45" s="440"/>
      <c r="ED45" s="440"/>
      <c r="EE45" s="440"/>
      <c r="EF45" s="440"/>
      <c r="EG45" s="441"/>
      <c r="EH45" s="442" t="s">
        <v>112</v>
      </c>
      <c r="EI45" s="443"/>
      <c r="EJ45" s="443"/>
      <c r="EK45" s="443"/>
      <c r="EL45" s="443"/>
      <c r="EM45" s="443"/>
      <c r="EN45" s="443"/>
      <c r="EO45" s="443"/>
      <c r="EP45" s="444"/>
      <c r="EQ45" s="439" t="s">
        <v>6</v>
      </c>
      <c r="ER45" s="440"/>
      <c r="ES45" s="440"/>
      <c r="ET45" s="441"/>
      <c r="EU45" s="442" t="s">
        <v>111</v>
      </c>
      <c r="EV45" s="443"/>
      <c r="EW45" s="443"/>
      <c r="EX45" s="443"/>
      <c r="EY45" s="443"/>
      <c r="EZ45" s="443"/>
      <c r="FA45" s="443"/>
      <c r="FB45" s="443"/>
      <c r="FC45" s="443"/>
      <c r="FD45" s="443"/>
      <c r="FE45" s="443"/>
      <c r="FF45" s="443"/>
      <c r="FG45" s="443"/>
      <c r="FH45" s="443"/>
      <c r="FI45" s="443"/>
      <c r="FJ45" s="443"/>
      <c r="FK45" s="443"/>
      <c r="FL45" s="444"/>
    </row>
    <row r="46" spans="1:169" ht="20.100000000000001" customHeight="1">
      <c r="B46" s="454" t="s">
        <v>90</v>
      </c>
      <c r="C46" s="455"/>
      <c r="D46" s="455"/>
      <c r="E46" s="455"/>
      <c r="F46" s="455"/>
      <c r="G46" s="456"/>
      <c r="H46" s="74" t="s">
        <v>96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6" t="s">
        <v>3</v>
      </c>
      <c r="AA46" s="77" t="s">
        <v>69</v>
      </c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8"/>
      <c r="AM46" s="4"/>
      <c r="BO46" s="165"/>
      <c r="BP46" s="165"/>
      <c r="BQ46" s="165"/>
      <c r="BR46" s="165"/>
      <c r="BS46" s="165"/>
      <c r="BT46" s="165"/>
      <c r="BU46" s="165"/>
      <c r="BV46" s="165"/>
      <c r="BW46" s="165"/>
      <c r="BX46" s="165"/>
      <c r="BY46" s="165"/>
      <c r="BZ46" s="165"/>
      <c r="CA46" s="165"/>
      <c r="CB46" s="165"/>
      <c r="CC46" s="165"/>
      <c r="CD46" s="165"/>
      <c r="CE46" s="165"/>
      <c r="CF46" s="165"/>
      <c r="CG46" s="165"/>
      <c r="CH46" s="165"/>
      <c r="CI46" s="165"/>
      <c r="CJ46" s="165"/>
      <c r="CK46" s="165"/>
      <c r="CL46" s="165"/>
      <c r="CM46" s="165"/>
      <c r="CN46" s="165"/>
      <c r="CO46" s="165"/>
      <c r="CP46" s="165"/>
      <c r="CQ46" s="165"/>
      <c r="CR46" s="165"/>
      <c r="CS46" s="165"/>
      <c r="CT46" s="165"/>
      <c r="CU46" s="165"/>
      <c r="CV46" s="165"/>
      <c r="CW46" s="165"/>
      <c r="CX46" s="165"/>
      <c r="CY46" s="165"/>
      <c r="CZ46" s="165"/>
      <c r="DA46" s="165"/>
      <c r="DB46" s="165"/>
      <c r="DC46" s="165"/>
      <c r="DD46" s="165"/>
      <c r="DE46" s="165"/>
      <c r="DF46" s="165"/>
      <c r="DG46" s="165"/>
      <c r="DH46" s="165"/>
      <c r="DI46" s="165"/>
      <c r="DJ46" s="165"/>
      <c r="DK46" s="165"/>
      <c r="DL46" s="165"/>
      <c r="DM46" s="165"/>
      <c r="DN46" s="165"/>
      <c r="DO46" s="165"/>
      <c r="DP46" s="165"/>
      <c r="DQ46" s="165"/>
      <c r="DR46" s="165"/>
      <c r="DS46" s="165"/>
      <c r="DT46" s="165"/>
      <c r="DU46" s="165"/>
      <c r="DV46" s="165"/>
      <c r="DW46" s="165"/>
      <c r="DX46" s="165"/>
      <c r="DY46" s="165"/>
      <c r="DZ46" s="165"/>
      <c r="EB46" s="454" t="s">
        <v>90</v>
      </c>
      <c r="EC46" s="455"/>
      <c r="ED46" s="455"/>
      <c r="EE46" s="455"/>
      <c r="EF46" s="455"/>
      <c r="EG46" s="456"/>
      <c r="EH46" s="74" t="s">
        <v>96</v>
      </c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6" t="s">
        <v>3</v>
      </c>
      <c r="FA46" s="77" t="s">
        <v>69</v>
      </c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8"/>
      <c r="FM46" s="4"/>
    </row>
    <row r="47" spans="1:169" ht="20.100000000000001" customHeight="1" thickBot="1">
      <c r="B47" s="457" t="s">
        <v>8</v>
      </c>
      <c r="C47" s="458"/>
      <c r="D47" s="458"/>
      <c r="E47" s="458"/>
      <c r="F47" s="458"/>
      <c r="G47" s="459"/>
      <c r="H47" s="79" t="s">
        <v>119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1" t="s">
        <v>2</v>
      </c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2"/>
      <c r="AM47" s="73"/>
      <c r="BO47" s="165"/>
      <c r="BP47" s="165"/>
      <c r="BQ47" s="165"/>
      <c r="BR47" s="165"/>
      <c r="BS47" s="165"/>
      <c r="BT47" s="165"/>
      <c r="BU47" s="165"/>
      <c r="BV47" s="165"/>
      <c r="BW47" s="165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5"/>
      <c r="CS47" s="165"/>
      <c r="CT47" s="165"/>
      <c r="CU47" s="165"/>
      <c r="CV47" s="165"/>
      <c r="CW47" s="165"/>
      <c r="CX47" s="165"/>
      <c r="CY47" s="165"/>
      <c r="CZ47" s="165"/>
      <c r="DA47" s="165"/>
      <c r="DB47" s="165"/>
      <c r="DC47" s="165"/>
      <c r="DD47" s="165"/>
      <c r="DE47" s="165"/>
      <c r="DF47" s="165"/>
      <c r="DG47" s="165"/>
      <c r="DH47" s="165"/>
      <c r="DI47" s="165"/>
      <c r="DJ47" s="165"/>
      <c r="DK47" s="165"/>
      <c r="DL47" s="165"/>
      <c r="DM47" s="165"/>
      <c r="DN47" s="165"/>
      <c r="DO47" s="165"/>
      <c r="DP47" s="165"/>
      <c r="DQ47" s="165"/>
      <c r="DR47" s="165"/>
      <c r="DS47" s="165"/>
      <c r="DT47" s="165"/>
      <c r="DU47" s="165"/>
      <c r="DV47" s="165"/>
      <c r="DW47" s="165"/>
      <c r="DX47" s="165"/>
      <c r="DY47" s="165"/>
      <c r="DZ47" s="165"/>
      <c r="EB47" s="457" t="s">
        <v>8</v>
      </c>
      <c r="EC47" s="458"/>
      <c r="ED47" s="458"/>
      <c r="EE47" s="458"/>
      <c r="EF47" s="458"/>
      <c r="EG47" s="459"/>
      <c r="EH47" s="79" t="s">
        <v>119</v>
      </c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1" t="s">
        <v>2</v>
      </c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2"/>
      <c r="FM47" s="73"/>
    </row>
    <row r="48" spans="1:169" ht="15" customHeight="1">
      <c r="B48" s="24" t="s">
        <v>86</v>
      </c>
      <c r="C48" s="24"/>
      <c r="AE48" s="1" t="s">
        <v>49</v>
      </c>
      <c r="BO48" s="165"/>
      <c r="BP48" s="165"/>
      <c r="BQ48" s="165"/>
      <c r="BR48" s="165"/>
      <c r="BS48" s="165"/>
      <c r="BT48" s="165"/>
      <c r="BU48" s="165"/>
      <c r="BV48" s="165"/>
      <c r="BW48" s="165"/>
      <c r="BX48" s="165"/>
      <c r="BY48" s="165"/>
      <c r="BZ48" s="165"/>
      <c r="CA48" s="165"/>
      <c r="CB48" s="165"/>
      <c r="CC48" s="165"/>
      <c r="CD48" s="165"/>
      <c r="CE48" s="165"/>
      <c r="CF48" s="165"/>
      <c r="CG48" s="165"/>
      <c r="CH48" s="165"/>
      <c r="CI48" s="165"/>
      <c r="CJ48" s="165"/>
      <c r="CK48" s="165"/>
      <c r="CL48" s="165"/>
      <c r="CM48" s="165"/>
      <c r="CN48" s="165"/>
      <c r="CO48" s="165"/>
      <c r="CP48" s="165"/>
      <c r="CQ48" s="165"/>
      <c r="CR48" s="165"/>
      <c r="CS48" s="165"/>
      <c r="CT48" s="165"/>
      <c r="CU48" s="165"/>
      <c r="CV48" s="165"/>
      <c r="CW48" s="165"/>
      <c r="CX48" s="165"/>
      <c r="CY48" s="165"/>
      <c r="CZ48" s="165"/>
      <c r="DA48" s="165"/>
      <c r="DB48" s="165"/>
      <c r="DC48" s="165"/>
      <c r="DD48" s="165"/>
      <c r="DE48" s="165"/>
      <c r="DF48" s="165"/>
      <c r="DG48" s="165"/>
      <c r="DH48" s="165"/>
      <c r="DI48" s="165"/>
      <c r="DJ48" s="165"/>
      <c r="DK48" s="165"/>
      <c r="DL48" s="165"/>
      <c r="DM48" s="165"/>
      <c r="DN48" s="165"/>
      <c r="DO48" s="165"/>
      <c r="DP48" s="165"/>
      <c r="DQ48" s="165"/>
      <c r="DR48" s="165"/>
      <c r="DS48" s="165"/>
      <c r="DT48" s="165"/>
      <c r="DU48" s="165"/>
      <c r="DV48" s="165"/>
      <c r="DW48" s="165"/>
      <c r="DX48" s="165"/>
      <c r="DY48" s="165"/>
      <c r="DZ48" s="165"/>
      <c r="EB48" s="24" t="s">
        <v>86</v>
      </c>
      <c r="EC48" s="24"/>
      <c r="FE48" s="1" t="s">
        <v>49</v>
      </c>
    </row>
    <row r="49" spans="1:164" ht="15" customHeight="1">
      <c r="E49" s="24" t="s">
        <v>116</v>
      </c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E49" s="24" t="s">
        <v>116</v>
      </c>
    </row>
    <row r="50" spans="1:164" ht="15" customHeight="1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  <c r="BX50" s="165"/>
      <c r="BY50" s="165"/>
      <c r="BZ50" s="165"/>
      <c r="CA50" s="165"/>
      <c r="CB50" s="165"/>
      <c r="CC50" s="165"/>
      <c r="CD50" s="165"/>
      <c r="CE50" s="165"/>
      <c r="CF50" s="165"/>
      <c r="CG50" s="165"/>
      <c r="CH50" s="165"/>
      <c r="CI50" s="165"/>
      <c r="CJ50" s="165"/>
      <c r="CK50" s="165"/>
      <c r="CL50" s="165"/>
      <c r="CM50" s="165"/>
      <c r="CN50" s="165"/>
      <c r="CO50" s="165"/>
      <c r="CP50" s="165"/>
      <c r="CQ50" s="165"/>
      <c r="CR50" s="165"/>
      <c r="CS50" s="165"/>
      <c r="CT50" s="165"/>
      <c r="CU50" s="165"/>
      <c r="CV50" s="165"/>
      <c r="CW50" s="165"/>
      <c r="CX50" s="165"/>
      <c r="CY50" s="165"/>
      <c r="CZ50" s="165"/>
      <c r="DA50" s="165"/>
      <c r="DB50" s="165"/>
      <c r="DC50" s="165"/>
      <c r="DD50" s="165"/>
      <c r="DE50" s="165"/>
      <c r="DF50" s="165"/>
      <c r="DG50" s="165"/>
      <c r="DH50" s="165"/>
      <c r="DI50" s="165"/>
      <c r="DJ50" s="165"/>
      <c r="DK50" s="165"/>
      <c r="DL50" s="165"/>
      <c r="DM50" s="165"/>
      <c r="DN50" s="165"/>
      <c r="DO50" s="165"/>
      <c r="DP50" s="165"/>
      <c r="DQ50" s="165"/>
      <c r="DR50" s="165"/>
      <c r="DS50" s="165"/>
      <c r="DT50" s="165"/>
      <c r="DU50" s="165"/>
      <c r="DV50" s="165"/>
      <c r="DW50" s="165"/>
      <c r="DX50" s="165"/>
      <c r="DY50" s="165"/>
      <c r="DZ50" s="165"/>
      <c r="FA50" s="5"/>
      <c r="FD50" s="5"/>
    </row>
    <row r="51" spans="1:164" ht="18" customHeight="1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7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  <c r="BX51" s="165"/>
      <c r="BY51" s="165"/>
      <c r="BZ51" s="165"/>
      <c r="CA51" s="165"/>
      <c r="CB51" s="165"/>
      <c r="CC51" s="165"/>
      <c r="CD51" s="165"/>
      <c r="CE51" s="165"/>
      <c r="CF51" s="165"/>
      <c r="CG51" s="165"/>
      <c r="CH51" s="165"/>
      <c r="CI51" s="165"/>
      <c r="CJ51" s="165"/>
      <c r="CK51" s="165"/>
      <c r="CL51" s="165"/>
      <c r="CM51" s="165"/>
      <c r="CN51" s="165"/>
      <c r="CO51" s="165"/>
      <c r="CP51" s="165"/>
      <c r="CQ51" s="165"/>
      <c r="CR51" s="165"/>
      <c r="CS51" s="165"/>
      <c r="CT51" s="165"/>
      <c r="CU51" s="165"/>
      <c r="CV51" s="165"/>
      <c r="CW51" s="165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5"/>
      <c r="DJ51" s="165"/>
      <c r="DK51" s="165"/>
      <c r="DL51" s="165"/>
      <c r="DM51" s="165"/>
      <c r="DN51" s="165"/>
      <c r="DO51" s="165"/>
      <c r="DP51" s="165"/>
      <c r="DQ51" s="165"/>
      <c r="DR51" s="165"/>
      <c r="DS51" s="165"/>
      <c r="DT51" s="165"/>
      <c r="DU51" s="165"/>
      <c r="DV51" s="165"/>
      <c r="DW51" s="165"/>
      <c r="DX51" s="165"/>
      <c r="DY51" s="165"/>
      <c r="DZ51" s="165"/>
      <c r="EX51" s="5"/>
    </row>
    <row r="52" spans="1:164" ht="18" customHeight="1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7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  <c r="BX52" s="165"/>
      <c r="BY52" s="165"/>
      <c r="BZ52" s="165"/>
      <c r="CA52" s="165"/>
      <c r="CB52" s="165"/>
      <c r="CC52" s="165"/>
      <c r="CD52" s="165"/>
      <c r="CE52" s="165"/>
      <c r="CF52" s="165"/>
      <c r="CG52" s="165"/>
      <c r="CH52" s="165"/>
      <c r="CI52" s="165"/>
      <c r="CJ52" s="165"/>
      <c r="CK52" s="165"/>
      <c r="CL52" s="165"/>
      <c r="CM52" s="165"/>
      <c r="CN52" s="165"/>
      <c r="CO52" s="165"/>
      <c r="CP52" s="165"/>
      <c r="CQ52" s="165"/>
      <c r="CR52" s="165"/>
      <c r="CS52" s="165"/>
      <c r="CT52" s="165"/>
      <c r="CU52" s="165"/>
      <c r="CV52" s="165"/>
      <c r="CW52" s="165"/>
      <c r="CX52" s="165"/>
      <c r="CY52" s="165"/>
      <c r="CZ52" s="165"/>
      <c r="DA52" s="165"/>
      <c r="DB52" s="165"/>
      <c r="DC52" s="165"/>
      <c r="DD52" s="165"/>
      <c r="DE52" s="165"/>
      <c r="DF52" s="165"/>
      <c r="DG52" s="165"/>
      <c r="DH52" s="165"/>
      <c r="DI52" s="165"/>
      <c r="DJ52" s="165"/>
      <c r="DK52" s="165"/>
      <c r="DL52" s="165"/>
      <c r="DM52" s="165"/>
      <c r="DN52" s="165"/>
      <c r="DO52" s="165"/>
      <c r="DP52" s="165"/>
      <c r="DQ52" s="165"/>
      <c r="DR52" s="165"/>
      <c r="DS52" s="165"/>
      <c r="DT52" s="165"/>
      <c r="DU52" s="165"/>
      <c r="DV52" s="165"/>
      <c r="DW52" s="165"/>
      <c r="DX52" s="165"/>
      <c r="DY52" s="165"/>
      <c r="DZ52" s="165"/>
      <c r="EX52" s="5"/>
    </row>
    <row r="53" spans="1:164" ht="18" customHeight="1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7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5"/>
      <c r="CO53" s="165"/>
      <c r="CP53" s="165"/>
      <c r="CQ53" s="165"/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E53" s="165"/>
      <c r="DF53" s="165"/>
      <c r="DG53" s="165"/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X53" s="5"/>
    </row>
    <row r="54" spans="1:164" ht="18" customHeight="1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7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  <c r="BX54" s="165"/>
      <c r="BY54" s="165"/>
      <c r="BZ54" s="165"/>
      <c r="CA54" s="165"/>
      <c r="CB54" s="165"/>
      <c r="CC54" s="165"/>
      <c r="CD54" s="165"/>
      <c r="CE54" s="165"/>
      <c r="CF54" s="165"/>
      <c r="CG54" s="165"/>
      <c r="CH54" s="165"/>
      <c r="CI54" s="165"/>
      <c r="CJ54" s="165"/>
      <c r="CK54" s="165"/>
      <c r="CL54" s="165"/>
      <c r="CM54" s="165"/>
      <c r="CN54" s="165"/>
      <c r="CO54" s="165"/>
      <c r="CP54" s="165"/>
      <c r="CQ54" s="165"/>
      <c r="CR54" s="165"/>
      <c r="CS54" s="165"/>
      <c r="CT54" s="165"/>
      <c r="CU54" s="165"/>
      <c r="CV54" s="165"/>
      <c r="CW54" s="165"/>
      <c r="CX54" s="165"/>
      <c r="CY54" s="165"/>
      <c r="CZ54" s="165"/>
      <c r="DA54" s="165"/>
      <c r="DB54" s="165"/>
      <c r="DC54" s="165"/>
      <c r="DD54" s="165"/>
      <c r="DE54" s="165"/>
      <c r="DF54" s="165"/>
      <c r="DG54" s="165"/>
      <c r="DH54" s="165"/>
      <c r="DI54" s="165"/>
      <c r="DJ54" s="165"/>
      <c r="DK54" s="165"/>
      <c r="DL54" s="165"/>
      <c r="DM54" s="165"/>
      <c r="DN54" s="165"/>
      <c r="DO54" s="165"/>
      <c r="DP54" s="165"/>
      <c r="DQ54" s="165"/>
      <c r="DR54" s="165"/>
      <c r="DS54" s="165"/>
      <c r="DT54" s="165"/>
      <c r="DU54" s="165"/>
      <c r="DV54" s="165"/>
      <c r="DW54" s="165"/>
      <c r="DX54" s="165"/>
      <c r="DY54" s="165"/>
      <c r="DZ54" s="165"/>
      <c r="EX54" s="5"/>
    </row>
    <row r="55" spans="1:164" ht="18" customHeight="1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7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  <c r="BI55" s="165"/>
      <c r="BJ55" s="165"/>
      <c r="BK55" s="165"/>
      <c r="BL55" s="165"/>
      <c r="BM55" s="165"/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  <c r="BX55" s="165"/>
      <c r="BY55" s="165"/>
      <c r="BZ55" s="165"/>
      <c r="CA55" s="165"/>
      <c r="CB55" s="165"/>
      <c r="CC55" s="165"/>
      <c r="CD55" s="165"/>
      <c r="CE55" s="165"/>
      <c r="CF55" s="165"/>
      <c r="CG55" s="165"/>
      <c r="CH55" s="165"/>
      <c r="CI55" s="165"/>
      <c r="CJ55" s="165"/>
      <c r="CK55" s="165"/>
      <c r="CL55" s="165"/>
      <c r="CM55" s="165"/>
      <c r="CN55" s="165"/>
      <c r="CO55" s="165"/>
      <c r="CP55" s="165"/>
      <c r="CQ55" s="165"/>
      <c r="CR55" s="165"/>
      <c r="CS55" s="165"/>
      <c r="CT55" s="165"/>
      <c r="CU55" s="165"/>
      <c r="CV55" s="165"/>
      <c r="CW55" s="165"/>
      <c r="CX55" s="165"/>
      <c r="CY55" s="165"/>
      <c r="CZ55" s="165"/>
      <c r="DA55" s="165"/>
      <c r="DB55" s="165"/>
      <c r="DC55" s="165"/>
      <c r="DD55" s="165"/>
      <c r="DE55" s="165"/>
      <c r="DF55" s="165"/>
      <c r="DG55" s="165"/>
      <c r="DH55" s="165"/>
      <c r="DI55" s="165"/>
      <c r="DJ55" s="165"/>
      <c r="DK55" s="165"/>
      <c r="DL55" s="165"/>
      <c r="DM55" s="165"/>
      <c r="DN55" s="165"/>
      <c r="DO55" s="165"/>
      <c r="DP55" s="165"/>
      <c r="DQ55" s="165"/>
      <c r="DR55" s="165"/>
      <c r="DS55" s="165"/>
      <c r="DT55" s="165"/>
      <c r="DU55" s="165"/>
      <c r="DV55" s="165"/>
      <c r="DW55" s="165"/>
      <c r="DX55" s="165"/>
      <c r="DY55" s="165"/>
      <c r="DZ55" s="165"/>
      <c r="EX55" s="5"/>
    </row>
    <row r="56" spans="1:164" ht="18" customHeight="1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7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X56" s="5"/>
    </row>
    <row r="57" spans="1:164" ht="18" customHeight="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7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X57" s="5"/>
    </row>
    <row r="58" spans="1:164" ht="18" customHeight="1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7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X58" s="5"/>
    </row>
    <row r="59" spans="1:164" ht="18" customHeight="1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7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X59" s="5"/>
    </row>
    <row r="60" spans="1:164" ht="18" customHeight="1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</row>
    <row r="61" spans="1:164" ht="18" hidden="1" customHeight="1">
      <c r="B61" s="1" t="s">
        <v>46</v>
      </c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EB61" s="1" t="s">
        <v>46</v>
      </c>
      <c r="EH61" s="245"/>
      <c r="EI61" s="245"/>
      <c r="EJ61" s="245"/>
      <c r="EK61" s="245"/>
      <c r="EL61" s="245"/>
      <c r="EM61" s="245"/>
      <c r="EN61" s="245"/>
      <c r="EO61" s="245"/>
      <c r="EP61" s="245"/>
      <c r="EQ61" s="245"/>
      <c r="ER61" s="245"/>
      <c r="ET61" s="245"/>
      <c r="EU61" s="245"/>
      <c r="EV61" s="245"/>
      <c r="EW61" s="245"/>
      <c r="EX61" s="245"/>
      <c r="EY61" s="245"/>
      <c r="EZ61" s="245"/>
      <c r="FA61" s="245"/>
      <c r="FB61" s="245"/>
      <c r="FC61" s="245"/>
      <c r="FD61" s="245"/>
      <c r="FE61" s="245"/>
      <c r="FF61" s="245"/>
      <c r="FG61" s="245"/>
      <c r="FH61" s="245"/>
    </row>
    <row r="62" spans="1:164" ht="18" hidden="1" customHeight="1">
      <c r="B62" s="1" t="s">
        <v>40</v>
      </c>
      <c r="H62" s="245"/>
      <c r="I62" s="245"/>
      <c r="J62" s="245"/>
      <c r="K62" s="245"/>
      <c r="L62" s="245"/>
      <c r="EB62" s="1" t="s">
        <v>40</v>
      </c>
      <c r="EH62" s="245"/>
      <c r="EI62" s="245"/>
      <c r="EJ62" s="245"/>
      <c r="EK62" s="245"/>
      <c r="EL62" s="245"/>
    </row>
    <row r="63" spans="1:164" ht="18" hidden="1" customHeight="1">
      <c r="B63" s="1" t="s">
        <v>47</v>
      </c>
      <c r="EB63" s="1" t="s">
        <v>47</v>
      </c>
    </row>
    <row r="64" spans="1:164" ht="18" hidden="1" customHeight="1">
      <c r="B64" s="1" t="s">
        <v>48</v>
      </c>
      <c r="U64" s="13"/>
      <c r="V64" s="13"/>
      <c r="W64" s="13"/>
      <c r="X64" s="13"/>
      <c r="EB64" s="1" t="s">
        <v>48</v>
      </c>
      <c r="EU64" s="13"/>
      <c r="EV64" s="13"/>
      <c r="EW64" s="13"/>
      <c r="EX64" s="13"/>
    </row>
    <row r="65" spans="2:148" ht="18" hidden="1" customHeight="1">
      <c r="B65" s="1" t="s">
        <v>13</v>
      </c>
      <c r="M65" s="13"/>
      <c r="N65" s="13"/>
      <c r="O65" s="13"/>
      <c r="P65" s="13"/>
      <c r="Q65" s="13"/>
      <c r="R65" s="13"/>
      <c r="EB65" s="1" t="s">
        <v>13</v>
      </c>
      <c r="EM65" s="13"/>
      <c r="EN65" s="13"/>
      <c r="EO65" s="13"/>
      <c r="EP65" s="13"/>
      <c r="EQ65" s="13"/>
      <c r="ER65" s="13"/>
    </row>
    <row r="66" spans="2:148" ht="18" hidden="1" customHeight="1">
      <c r="B66" s="245" t="s">
        <v>83</v>
      </c>
      <c r="C66" s="245"/>
      <c r="H66" s="245"/>
      <c r="I66" s="245"/>
      <c r="J66" s="245"/>
      <c r="K66" s="245"/>
      <c r="L66" s="245"/>
      <c r="EH66" s="245"/>
      <c r="EI66" s="245"/>
      <c r="EJ66" s="245"/>
      <c r="EK66" s="245"/>
      <c r="EL66" s="245"/>
    </row>
    <row r="69" spans="2:148" ht="18" customHeight="1">
      <c r="H69" s="245"/>
      <c r="I69" s="245"/>
      <c r="J69" s="245"/>
      <c r="K69" s="245"/>
      <c r="L69" s="245"/>
      <c r="EH69" s="245"/>
      <c r="EI69" s="245"/>
      <c r="EJ69" s="245"/>
      <c r="EK69" s="245"/>
      <c r="EL69" s="245"/>
    </row>
  </sheetData>
  <sheetProtection selectLockedCells="1"/>
  <mergeCells count="284">
    <mergeCell ref="ES30:FK30"/>
    <mergeCell ref="EI15:ES15"/>
    <mergeCell ref="EI16:ES18"/>
    <mergeCell ref="ET19:EU20"/>
    <mergeCell ref="EQ19:ER20"/>
    <mergeCell ref="EN19:EO20"/>
    <mergeCell ref="EK19:EL20"/>
    <mergeCell ref="FI19:FL20"/>
    <mergeCell ref="FI21:FL22"/>
    <mergeCell ref="EV17:EW18"/>
    <mergeCell ref="EV15:EW16"/>
    <mergeCell ref="EP19:EP20"/>
    <mergeCell ref="ES19:ES20"/>
    <mergeCell ref="EV19:EV20"/>
    <mergeCell ref="FH21:FH22"/>
    <mergeCell ref="EH21:EV22"/>
    <mergeCell ref="EX21:EZ22"/>
    <mergeCell ref="FA21:FC22"/>
    <mergeCell ref="FD15:FJ16"/>
    <mergeCell ref="FK15:FL16"/>
    <mergeCell ref="ET15:EU18"/>
    <mergeCell ref="EH16:EH18"/>
    <mergeCell ref="B66:C66"/>
    <mergeCell ref="H66:L66"/>
    <mergeCell ref="AD43:AE44"/>
    <mergeCell ref="AF43:AF44"/>
    <mergeCell ref="AG43:AH44"/>
    <mergeCell ref="AI43:AI44"/>
    <mergeCell ref="EH66:EL66"/>
    <mergeCell ref="H69:L69"/>
    <mergeCell ref="EH69:EL69"/>
    <mergeCell ref="B46:G46"/>
    <mergeCell ref="EB46:EG46"/>
    <mergeCell ref="B47:G47"/>
    <mergeCell ref="EB47:EG47"/>
    <mergeCell ref="B45:G45"/>
    <mergeCell ref="H45:P45"/>
    <mergeCell ref="Q45:T45"/>
    <mergeCell ref="U45:AL45"/>
    <mergeCell ref="EB45:EG45"/>
    <mergeCell ref="EH45:EP45"/>
    <mergeCell ref="AJ43:AK44"/>
    <mergeCell ref="AL43:AL44"/>
    <mergeCell ref="B43:G43"/>
    <mergeCell ref="H43:S43"/>
    <mergeCell ref="T43:U44"/>
    <mergeCell ref="EM61:ER61"/>
    <mergeCell ref="ET61:EX61"/>
    <mergeCell ref="EY61:FD61"/>
    <mergeCell ref="FE61:FH61"/>
    <mergeCell ref="H62:L62"/>
    <mergeCell ref="EH62:EL62"/>
    <mergeCell ref="H61:L61"/>
    <mergeCell ref="M61:R61"/>
    <mergeCell ref="T61:X61"/>
    <mergeCell ref="Y61:AD61"/>
    <mergeCell ref="AE61:AH61"/>
    <mergeCell ref="EH61:EL61"/>
    <mergeCell ref="EQ45:ET45"/>
    <mergeCell ref="EU45:FL45"/>
    <mergeCell ref="FJ43:FK44"/>
    <mergeCell ref="FL43:FL44"/>
    <mergeCell ref="EB43:EG43"/>
    <mergeCell ref="EH43:ES43"/>
    <mergeCell ref="ET43:EU44"/>
    <mergeCell ref="EV43:EX44"/>
    <mergeCell ref="EY43:FA44"/>
    <mergeCell ref="FB43:FC44"/>
    <mergeCell ref="EB44:EG44"/>
    <mergeCell ref="EH44:ES44"/>
    <mergeCell ref="FI43:FI44"/>
    <mergeCell ref="FD21:FD22"/>
    <mergeCell ref="FE21:FG22"/>
    <mergeCell ref="V43:X44"/>
    <mergeCell ref="Y43:AA44"/>
    <mergeCell ref="AB43:AC44"/>
    <mergeCell ref="B44:G44"/>
    <mergeCell ref="H44:S44"/>
    <mergeCell ref="H41:AB41"/>
    <mergeCell ref="FD43:FE44"/>
    <mergeCell ref="FF43:FF44"/>
    <mergeCell ref="FG43:FH44"/>
    <mergeCell ref="EH41:FB41"/>
    <mergeCell ref="K26:O26"/>
    <mergeCell ref="AO28:AP28"/>
    <mergeCell ref="AQ28:AV28"/>
    <mergeCell ref="AO29:AP29"/>
    <mergeCell ref="AQ29:AV29"/>
    <mergeCell ref="T27:AK27"/>
    <mergeCell ref="EK32:FK32"/>
    <mergeCell ref="S30:AK30"/>
    <mergeCell ref="S29:AK29"/>
    <mergeCell ref="S28:AK28"/>
    <mergeCell ref="ES28:FK28"/>
    <mergeCell ref="ES29:FK29"/>
    <mergeCell ref="V19:V20"/>
    <mergeCell ref="W19:W22"/>
    <mergeCell ref="X19:Z20"/>
    <mergeCell ref="AE21:AG22"/>
    <mergeCell ref="AQ23:AV23"/>
    <mergeCell ref="EB23:EG23"/>
    <mergeCell ref="FA23:FL23"/>
    <mergeCell ref="E34:AK35"/>
    <mergeCell ref="EE34:FK35"/>
    <mergeCell ref="AQ32:AV32"/>
    <mergeCell ref="AO32:AP32"/>
    <mergeCell ref="B24:AL24"/>
    <mergeCell ref="EB24:FL24"/>
    <mergeCell ref="B25:C35"/>
    <mergeCell ref="EB25:EC35"/>
    <mergeCell ref="AO26:AP26"/>
    <mergeCell ref="AQ26:AV26"/>
    <mergeCell ref="EW26:EX26"/>
    <mergeCell ref="FD26:FE26"/>
    <mergeCell ref="AO30:AP30"/>
    <mergeCell ref="AQ30:AV30"/>
    <mergeCell ref="EV27:FJ27"/>
    <mergeCell ref="K32:AK32"/>
    <mergeCell ref="EK26:EO26"/>
    <mergeCell ref="FD19:FD20"/>
    <mergeCell ref="FE19:FG20"/>
    <mergeCell ref="FH19:FH20"/>
    <mergeCell ref="B23:G23"/>
    <mergeCell ref="H23:M23"/>
    <mergeCell ref="N23:T23"/>
    <mergeCell ref="U23:Z23"/>
    <mergeCell ref="AA23:AL23"/>
    <mergeCell ref="AO23:AP23"/>
    <mergeCell ref="AH21:AH22"/>
    <mergeCell ref="AI21:AL22"/>
    <mergeCell ref="ED21:EG22"/>
    <mergeCell ref="D21:G22"/>
    <mergeCell ref="H21:V22"/>
    <mergeCell ref="X21:Z22"/>
    <mergeCell ref="AA21:AC22"/>
    <mergeCell ref="AD21:AD22"/>
    <mergeCell ref="B15:C22"/>
    <mergeCell ref="V17:Y18"/>
    <mergeCell ref="Z17:AC18"/>
    <mergeCell ref="S19:S20"/>
    <mergeCell ref="T19:U20"/>
    <mergeCell ref="P19:P20"/>
    <mergeCell ref="Q19:R20"/>
    <mergeCell ref="AH19:AH20"/>
    <mergeCell ref="AI19:AL20"/>
    <mergeCell ref="AO19:AP20"/>
    <mergeCell ref="AQ19:AV20"/>
    <mergeCell ref="BA19:BD19"/>
    <mergeCell ref="BF19:BH19"/>
    <mergeCell ref="BA20:BD20"/>
    <mergeCell ref="EX19:EZ20"/>
    <mergeCell ref="FA19:FC20"/>
    <mergeCell ref="EW19:EW22"/>
    <mergeCell ref="D16:G18"/>
    <mergeCell ref="H16:H18"/>
    <mergeCell ref="I16:R18"/>
    <mergeCell ref="S16:S18"/>
    <mergeCell ref="ED16:EG18"/>
    <mergeCell ref="BF15:BF16"/>
    <mergeCell ref="BG15:BG16"/>
    <mergeCell ref="EB15:EC22"/>
    <mergeCell ref="ED15:EG15"/>
    <mergeCell ref="BJ19:BJ20"/>
    <mergeCell ref="AD15:AJ16"/>
    <mergeCell ref="AK15:AL16"/>
    <mergeCell ref="AO15:AP16"/>
    <mergeCell ref="AQ15:AV16"/>
    <mergeCell ref="D19:G20"/>
    <mergeCell ref="H19:J20"/>
    <mergeCell ref="K19:L20"/>
    <mergeCell ref="M19:M20"/>
    <mergeCell ref="N19:O20"/>
    <mergeCell ref="D15:G15"/>
    <mergeCell ref="I15:R15"/>
    <mergeCell ref="T15:U18"/>
    <mergeCell ref="V15:Y16"/>
    <mergeCell ref="Z15:AC16"/>
    <mergeCell ref="AA19:AC20"/>
    <mergeCell ref="FD13:FE13"/>
    <mergeCell ref="FG13:FH13"/>
    <mergeCell ref="FJ13:FK13"/>
    <mergeCell ref="BA14:BD14"/>
    <mergeCell ref="BH14:BK14"/>
    <mergeCell ref="EK13:EM13"/>
    <mergeCell ref="EN13:EO13"/>
    <mergeCell ref="EP13:EQ13"/>
    <mergeCell ref="ES13:ET13"/>
    <mergeCell ref="EV13:EW13"/>
    <mergeCell ref="EY13:FA13"/>
    <mergeCell ref="AD19:AD20"/>
    <mergeCell ref="AE19:AG20"/>
    <mergeCell ref="EZ17:FC18"/>
    <mergeCell ref="FD17:FJ18"/>
    <mergeCell ref="FK17:FL18"/>
    <mergeCell ref="AO17:AP18"/>
    <mergeCell ref="AQ17:AV18"/>
    <mergeCell ref="EX17:EY18"/>
    <mergeCell ref="BL19:BL20"/>
    <mergeCell ref="ED19:EG20"/>
    <mergeCell ref="EH19:EJ20"/>
    <mergeCell ref="EM19:EM20"/>
    <mergeCell ref="B13:J13"/>
    <mergeCell ref="K13:M13"/>
    <mergeCell ref="N13:O13"/>
    <mergeCell ref="P13:Q13"/>
    <mergeCell ref="S13:T13"/>
    <mergeCell ref="V13:W13"/>
    <mergeCell ref="Y13:AA13"/>
    <mergeCell ref="AB13:AC13"/>
    <mergeCell ref="FB13:FC13"/>
    <mergeCell ref="FD10:FG10"/>
    <mergeCell ref="FI10:FL10"/>
    <mergeCell ref="W11:Y11"/>
    <mergeCell ref="Z11:AB11"/>
    <mergeCell ref="AD11:AG11"/>
    <mergeCell ref="AI11:AL11"/>
    <mergeCell ref="AO11:AV11"/>
    <mergeCell ref="BA11:BK11"/>
    <mergeCell ref="EW11:EY11"/>
    <mergeCell ref="EZ11:FB11"/>
    <mergeCell ref="W10:Y10"/>
    <mergeCell ref="Z10:AB10"/>
    <mergeCell ref="AD10:AG10"/>
    <mergeCell ref="AI10:AL10"/>
    <mergeCell ref="EW10:EY10"/>
    <mergeCell ref="EZ10:FB10"/>
    <mergeCell ref="FD11:FG11"/>
    <mergeCell ref="FI11:FL11"/>
    <mergeCell ref="B7:H8"/>
    <mergeCell ref="I7:N8"/>
    <mergeCell ref="EI7:EN8"/>
    <mergeCell ref="EO7:EQ8"/>
    <mergeCell ref="FA3:FC3"/>
    <mergeCell ref="FE3:FG3"/>
    <mergeCell ref="FI3:FK3"/>
    <mergeCell ref="B4:M5"/>
    <mergeCell ref="EB4:EM5"/>
    <mergeCell ref="W5:Y5"/>
    <mergeCell ref="EW5:EY5"/>
    <mergeCell ref="FA6:FL6"/>
    <mergeCell ref="O7:Q8"/>
    <mergeCell ref="W7:Y7"/>
    <mergeCell ref="Z7:AL7"/>
    <mergeCell ref="EB7:EH8"/>
    <mergeCell ref="EW7:EY7"/>
    <mergeCell ref="FA7:FL7"/>
    <mergeCell ref="W8:Y8"/>
    <mergeCell ref="Z8:AK8"/>
    <mergeCell ref="EW8:EY8"/>
    <mergeCell ref="FA8:FK8"/>
    <mergeCell ref="A1:AM1"/>
    <mergeCell ref="EA1:FM1"/>
    <mergeCell ref="G2:W3"/>
    <mergeCell ref="EG2:EW3"/>
    <mergeCell ref="A3:F3"/>
    <mergeCell ref="Y3:Z3"/>
    <mergeCell ref="AA3:AC3"/>
    <mergeCell ref="AE3:AG3"/>
    <mergeCell ref="AI3:AK3"/>
    <mergeCell ref="EA3:EF3"/>
    <mergeCell ref="EZ39:EZ40"/>
    <mergeCell ref="EV39:EV40"/>
    <mergeCell ref="ER39:ER40"/>
    <mergeCell ref="EN39:EN40"/>
    <mergeCell ref="Z39:Z40"/>
    <mergeCell ref="V39:V40"/>
    <mergeCell ref="R39:R40"/>
    <mergeCell ref="N39:N40"/>
    <mergeCell ref="EY3:EZ3"/>
    <mergeCell ref="W6:Y6"/>
    <mergeCell ref="Z6:AL6"/>
    <mergeCell ref="EW6:EY6"/>
    <mergeCell ref="AD13:AE13"/>
    <mergeCell ref="AG13:AH13"/>
    <mergeCell ref="AJ13:AK13"/>
    <mergeCell ref="AO13:AP13"/>
    <mergeCell ref="AQ13:AV13"/>
    <mergeCell ref="EB13:EJ13"/>
    <mergeCell ref="BA15:BA16"/>
    <mergeCell ref="BB15:BB16"/>
    <mergeCell ref="EX15:EY16"/>
    <mergeCell ref="EZ15:FC16"/>
    <mergeCell ref="AD17:AJ18"/>
    <mergeCell ref="AK17:AL18"/>
  </mergeCells>
  <phoneticPr fontId="1"/>
  <conditionalFormatting sqref="AQ13:AV13">
    <cfRule type="containsText" dxfId="22" priority="38" stopIfTrue="1" operator="containsText" text="未入力">
      <formula>NOT(ISERROR(SEARCH("未入力",AQ13)))</formula>
    </cfRule>
    <cfRule type="containsText" dxfId="21" priority="40" stopIfTrue="1" operator="containsText" text="エラー">
      <formula>NOT(ISERROR(SEARCH("エラー",AQ13)))</formula>
    </cfRule>
  </conditionalFormatting>
  <conditionalFormatting sqref="AQ15:AV16">
    <cfRule type="containsText" dxfId="20" priority="37" stopIfTrue="1" operator="containsText" text="未入力">
      <formula>NOT(ISERROR(SEARCH("未入力",AQ15)))</formula>
    </cfRule>
    <cfRule type="containsText" dxfId="19" priority="39" stopIfTrue="1" operator="containsText" text="エラー">
      <formula>NOT(ISERROR(SEARCH("エラー",AQ15)))</formula>
    </cfRule>
  </conditionalFormatting>
  <conditionalFormatting sqref="AQ17:AV18">
    <cfRule type="containsText" dxfId="18" priority="35" stopIfTrue="1" operator="containsText" text="エラー">
      <formula>NOT(ISERROR(SEARCH("エラー",AQ17)))</formula>
    </cfRule>
    <cfRule type="containsText" dxfId="17" priority="36" stopIfTrue="1" operator="containsText" text="未入力">
      <formula>NOT(ISERROR(SEARCH("未入力",AQ17)))</formula>
    </cfRule>
  </conditionalFormatting>
  <conditionalFormatting sqref="AQ23:AV23">
    <cfRule type="containsText" dxfId="16" priority="33" stopIfTrue="1" operator="containsText" text="未入力">
      <formula>NOT(ISERROR(SEARCH("未入力",AQ23)))</formula>
    </cfRule>
    <cfRule type="containsText" dxfId="15" priority="34" stopIfTrue="1" operator="containsText" text="エラー">
      <formula>NOT(ISERROR(SEARCH("エラー",AQ23)))</formula>
    </cfRule>
  </conditionalFormatting>
  <conditionalFormatting sqref="AQ24">
    <cfRule type="containsText" dxfId="14" priority="31" stopIfTrue="1" operator="containsText" text="未入力">
      <formula>NOT(ISERROR(SEARCH("未入力",AQ24)))</formula>
    </cfRule>
    <cfRule type="containsText" dxfId="13" priority="32" stopIfTrue="1" operator="containsText" text="エラー">
      <formula>NOT(ISERROR(SEARCH("エラー",AQ24)))</formula>
    </cfRule>
  </conditionalFormatting>
  <conditionalFormatting sqref="AQ19:AV20">
    <cfRule type="containsText" dxfId="12" priority="29" stopIfTrue="1" operator="containsText" text="エラー">
      <formula>NOT(ISERROR(SEARCH("エラー",AQ19)))</formula>
    </cfRule>
    <cfRule type="containsText" dxfId="11" priority="30" stopIfTrue="1" operator="containsText" text="未入力">
      <formula>NOT(ISERROR(SEARCH("未入力",AQ19)))</formula>
    </cfRule>
  </conditionalFormatting>
  <conditionalFormatting sqref="AQ27:AV27 AQ33:AV35">
    <cfRule type="containsText" dxfId="10" priority="28" stopIfTrue="1" operator="containsText" text="未入力">
      <formula>NOT(ISERROR(SEARCH("未入力",AQ27)))</formula>
    </cfRule>
  </conditionalFormatting>
  <conditionalFormatting sqref="AQ26:AV26">
    <cfRule type="containsText" dxfId="9" priority="11" stopIfTrue="1" operator="containsText" text="未入力">
      <formula>NOT(ISERROR(SEARCH("未入力",AQ26)))</formula>
    </cfRule>
    <cfRule type="containsText" dxfId="8" priority="12" stopIfTrue="1" operator="containsText" text="エラー">
      <formula>NOT(ISERROR(SEARCH("エラー",AQ26)))</formula>
    </cfRule>
  </conditionalFormatting>
  <conditionalFormatting sqref="AQ28:AV28">
    <cfRule type="containsText" dxfId="7" priority="9" stopIfTrue="1" operator="containsText" text="未入力">
      <formula>NOT(ISERROR(SEARCH("未入力",AQ28)))</formula>
    </cfRule>
    <cfRule type="containsText" dxfId="6" priority="10" stopIfTrue="1" operator="containsText" text="エラー">
      <formula>NOT(ISERROR(SEARCH("エラー",AQ28)))</formula>
    </cfRule>
  </conditionalFormatting>
  <conditionalFormatting sqref="AQ29:AV29">
    <cfRule type="containsText" dxfId="5" priority="7" stopIfTrue="1" operator="containsText" text="未入力">
      <formula>NOT(ISERROR(SEARCH("未入力",AQ29)))</formula>
    </cfRule>
    <cfRule type="containsText" dxfId="4" priority="8" stopIfTrue="1" operator="containsText" text="エラー">
      <formula>NOT(ISERROR(SEARCH("エラー",AQ29)))</formula>
    </cfRule>
  </conditionalFormatting>
  <conditionalFormatting sqref="AQ30:AV31">
    <cfRule type="containsText" dxfId="3" priority="5" stopIfTrue="1" operator="containsText" text="未入力">
      <formula>NOT(ISERROR(SEARCH("未入力",AQ30)))</formula>
    </cfRule>
    <cfRule type="containsText" dxfId="2" priority="6" stopIfTrue="1" operator="containsText" text="エラー">
      <formula>NOT(ISERROR(SEARCH("エラー",AQ30)))</formula>
    </cfRule>
  </conditionalFormatting>
  <conditionalFormatting sqref="AQ32:AV32">
    <cfRule type="containsText" dxfId="1" priority="1" stopIfTrue="1" operator="containsText" text="未入力">
      <formula>NOT(ISERROR(SEARCH("未入力",AQ32)))</formula>
    </cfRule>
    <cfRule type="containsText" dxfId="0" priority="2" stopIfTrue="1" operator="containsText" text="エラー">
      <formula>NOT(ISERROR(SEARCH("エラー",AQ32)))</formula>
    </cfRule>
  </conditionalFormatting>
  <dataValidations count="3">
    <dataValidation type="list" allowBlank="1" showInputMessage="1" showErrorMessage="1" sqref="H19:J20">
      <formula1>$B$62:$B$66</formula1>
    </dataValidation>
    <dataValidation imeMode="halfAlpha" allowBlank="1" showInputMessage="1" showErrorMessage="1" sqref="AA3:AC3 AE3:AG3 AI3:AK3 AJ13:AK13 AD10:AG11 AG13:AH13 AD15:AJ18 AA19:AC22 AE19:AG22 AI19:AL22 Q19:R20 N19:O20 K19:L20 K26:O26 V13:W13 S13:T13 P13:Q13 AD13:AE13 AI10:AL11 Z10:AB11"/>
    <dataValidation imeMode="hiragana" allowBlank="1" showInputMessage="1" showErrorMessage="1" sqref="Z8:AK8 Z6:AL7 K32:AK32 E34:AK35 I15:R18 H21:V22 S28:S30"/>
  </dataValidations>
  <printOptions verticalCentered="1"/>
  <pageMargins left="0.59055118110236227" right="0.39370078740157483" top="0.19685039370078741" bottom="0.19685039370078741" header="0.51181102362204722" footer="0.51181102362204722"/>
  <pageSetup paperSize="9" orientation="portrait" r:id="rId1"/>
  <headerFooter alignWithMargins="0"/>
  <ignoredErrors>
    <ignoredError sqref="EK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47625</xdr:rowOff>
                  </from>
                  <to>
                    <xdr:col>23</xdr:col>
                    <xdr:colOff>142875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23</xdr:col>
                    <xdr:colOff>142875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7</xdr:col>
                    <xdr:colOff>123825</xdr:colOff>
                    <xdr:row>22</xdr:row>
                    <xdr:rowOff>9525</xdr:rowOff>
                  </from>
                  <to>
                    <xdr:col>12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14</xdr:col>
                    <xdr:colOff>19050</xdr:colOff>
                    <xdr:row>22</xdr:row>
                    <xdr:rowOff>19050</xdr:rowOff>
                  </from>
                  <to>
                    <xdr:col>19</xdr:col>
                    <xdr:colOff>57150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20</xdr:col>
                    <xdr:colOff>142875</xdr:colOff>
                    <xdr:row>22</xdr:row>
                    <xdr:rowOff>19050</xdr:rowOff>
                  </from>
                  <to>
                    <xdr:col>26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9" name="Check Box 25">
              <controlPr defaultSize="0" autoFill="0" autoLine="0" autoPict="0">
                <anchor moveWithCells="1">
                  <from>
                    <xdr:col>12</xdr:col>
                    <xdr:colOff>142875</xdr:colOff>
                    <xdr:row>27</xdr:row>
                    <xdr:rowOff>85725</xdr:rowOff>
                  </from>
                  <to>
                    <xdr:col>16</xdr:col>
                    <xdr:colOff>28575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0" name="Check Box 26">
              <controlPr defaultSize="0" autoFill="0" autoLine="0" autoPict="0">
                <anchor moveWithCells="1">
                  <from>
                    <xdr:col>8</xdr:col>
                    <xdr:colOff>142875</xdr:colOff>
                    <xdr:row>27</xdr:row>
                    <xdr:rowOff>66675</xdr:rowOff>
                  </from>
                  <to>
                    <xdr:col>12</xdr:col>
                    <xdr:colOff>28575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11" name="Check Box 38">
              <controlPr defaultSize="0" autoFill="0" autoLine="0" autoPict="0">
                <anchor moveWithCells="1">
                  <from>
                    <xdr:col>12</xdr:col>
                    <xdr:colOff>142875</xdr:colOff>
                    <xdr:row>28</xdr:row>
                    <xdr:rowOff>95250</xdr:rowOff>
                  </from>
                  <to>
                    <xdr:col>16</xdr:col>
                    <xdr:colOff>28575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2" name="Check Box 39">
              <controlPr defaultSize="0" autoFill="0" autoLine="0" autoPict="0">
                <anchor moveWithCells="1">
                  <from>
                    <xdr:col>8</xdr:col>
                    <xdr:colOff>142875</xdr:colOff>
                    <xdr:row>28</xdr:row>
                    <xdr:rowOff>76200</xdr:rowOff>
                  </from>
                  <to>
                    <xdr:col>12</xdr:col>
                    <xdr:colOff>38100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3" name="Check Box 40">
              <controlPr defaultSize="0" autoFill="0" autoLine="0" autoPict="0">
                <anchor moveWithCells="1">
                  <from>
                    <xdr:col>12</xdr:col>
                    <xdr:colOff>142875</xdr:colOff>
                    <xdr:row>29</xdr:row>
                    <xdr:rowOff>95250</xdr:rowOff>
                  </from>
                  <to>
                    <xdr:col>16</xdr:col>
                    <xdr:colOff>28575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4" name="Check Box 41">
              <controlPr defaultSize="0" autoFill="0" autoLine="0" autoPict="0">
                <anchor moveWithCells="1">
                  <from>
                    <xdr:col>8</xdr:col>
                    <xdr:colOff>142875</xdr:colOff>
                    <xdr:row>29</xdr:row>
                    <xdr:rowOff>76200</xdr:rowOff>
                  </from>
                  <to>
                    <xdr:col>12</xdr:col>
                    <xdr:colOff>28575</xdr:colOff>
                    <xdr:row>29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FAX予約（減量支援外来用）</vt:lpstr>
      <vt:lpstr>'FAX予約（減量支援外来用）'!Print_Area</vt:lpstr>
    </vt:vector>
  </TitlesOfParts>
  <Company>西脇市立西脇病院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足立 健太郎</cp:lastModifiedBy>
  <cp:lastPrinted>2025-07-30T23:42:08Z</cp:lastPrinted>
  <dcterms:created xsi:type="dcterms:W3CDTF">2007-02-06T09:40:36Z</dcterms:created>
  <dcterms:modified xsi:type="dcterms:W3CDTF">2025-08-06T07:11:36Z</dcterms:modified>
</cp:coreProperties>
</file>