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1_各担当フォルダ\55_建設水道部\10_経営管理課\02 上下水道事業\10 水道事業（簡易水道含む）\010 経営分析（水道・簡水）\R02\"/>
    </mc:Choice>
  </mc:AlternateContent>
  <workbookProtection workbookAlgorithmName="SHA-512" workbookHashValue="kCccq+7Fx8c7Xxznle3/KUENSxnxogC7ISbaj6E7MiY9MX3WoaSPo7D6FQvaCS36PmJ+iCL7T3X5iLaTq9YRVw==" workbookSaltValue="OZKdHoXgSOOVQ6iNSn3Nk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<sst xmlns="http://schemas.openxmlformats.org/spreadsheetml/2006/main" count="228" uniqueCount="114">
  <si>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</si>
  <si>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</si>
  <si>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</si>
  <si>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</si>
  <si>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</si>
  <si>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</si>
  <si>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</si>
  <si>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</si>
  <si>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</si>
  <si>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</si>
  <si>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</si>
  <si>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</si>
  <si>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</si>
  <si>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</si>
  <si>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</si>
  <si>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</si>
  <si>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</si>
  <si>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</si>
  <si>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</si>
  <si>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</si>
  <si>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</si>
  <si>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</si>
  <si>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</si>
  <si>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</si>
  <si>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</si>
  <si>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</si>
  <si>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</si>
  <si>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</si>
  <si>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</si>
  <si>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</si>
  <si>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</si>
  <si>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</si>
  <si>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</si>
  <si>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</si>
  <si>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</si>
  <si>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</si>
  <si>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</si>
  <si>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</si>
  <si>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</si>
  <si>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</si>
  <si>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</si>
  <si>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</si>
  <si>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</si>
  <si>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</si>
  <si>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</si>
  <si>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</si>
  <si>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</si>
  <si>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</si>
  <si>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</si>
  <si>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</si>
  <si>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</si>
  <si>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</si>
  <si>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</si>
  <si>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</si>
  <si>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</si>
  <si>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</si>
  <si>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</si>
  <si>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</si>
  <si>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</si>
  <si>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</si>
  <si>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</si>
  <si>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</si>
  <si>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</si>
  <si>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</si>
  <si>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</si>
  <si>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</si>
  <si>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</si>
  <si>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</si>
  <si>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</si>
  <si>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</si>
  <si>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</si>
  <si>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</si>
  <si>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</si>
  <si>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</si>
  <si>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</si>
  <si>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</si>
  <si>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</si>
  <si>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</si>
  <si>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</si>
  <si>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</si>
  <si>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</si>
  <si>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</si>
  <si>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</si>
  <si>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</si>
  <si>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</si>
  <si>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</si>
  <si>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</si>
  <si>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</si>
  <si>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</si>
  <si>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</si>
  <si>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</si>
  <si>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</si>
  <si>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</si>
  <si>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西脇市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</si>
  <si>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</si>
  <si>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</si>
  <si>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</si>
  <si>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</si>
  <si>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</si>
  <si>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</si>
  <si>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</si>
  <si>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</si>
  <si>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</si>
  <si>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</si>
  <si>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</si>
  <si>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</si>
  <si>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</si>
  <si>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</si>
  <si>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</si>
  <si>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</si>
  <si>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</si>
  <si>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西脇市では、近年、県営水道の受水施設整備や浄水場新設工事、管路の耐震化工事などの施設整備を積極的に進めてきた結果、減価償却費の増加により経営指標を悪化させています。また、水道料金収入も減少していることから、経営戦略に基づき、施設更新に優先順位を付け、的確に効率良く運営していきたいと考えています。</t>
    <rPh sb="1" eb="3">
      <t>ニシワキ</t>
    </rPh>
    <rPh sb="3" eb="4">
      <t>シ</t>
    </rPh>
    <rPh sb="7" eb="9">
      <t>キンネン</t>
    </rPh>
    <rPh sb="10" eb="12">
      <t>ケンエイ</t>
    </rPh>
    <rPh sb="12" eb="14">
      <t>スイドウ</t>
    </rPh>
    <rPh sb="15" eb="16">
      <t>ウ</t>
    </rPh>
    <rPh sb="16" eb="17">
      <t>スイ</t>
    </rPh>
    <rPh sb="17" eb="19">
      <t>シセツ</t>
    </rPh>
    <rPh sb="19" eb="21">
      <t>セイビ</t>
    </rPh>
    <rPh sb="22" eb="25">
      <t>ジョウスイジョウ</t>
    </rPh>
    <rPh sb="25" eb="27">
      <t>シンセツ</t>
    </rPh>
    <rPh sb="27" eb="29">
      <t>コウジ</t>
    </rPh>
    <rPh sb="30" eb="32">
      <t>カンロ</t>
    </rPh>
    <rPh sb="33" eb="36">
      <t>タイシンカ</t>
    </rPh>
    <rPh sb="36" eb="38">
      <t>コウジ</t>
    </rPh>
    <rPh sb="41" eb="43">
      <t>シセツ</t>
    </rPh>
    <rPh sb="43" eb="45">
      <t>セイビ</t>
    </rPh>
    <rPh sb="46" eb="49">
      <t>セッキョクテキ</t>
    </rPh>
    <rPh sb="50" eb="51">
      <t>スス</t>
    </rPh>
    <rPh sb="55" eb="57">
      <t>ケッカ</t>
    </rPh>
    <rPh sb="58" eb="63">
      <t>ゲンカショウキャクヒ</t>
    </rPh>
    <rPh sb="64" eb="66">
      <t>ゾウカ</t>
    </rPh>
    <rPh sb="69" eb="71">
      <t>ケイエイ</t>
    </rPh>
    <rPh sb="71" eb="73">
      <t>シヒョウ</t>
    </rPh>
    <rPh sb="74" eb="76">
      <t>アッカ</t>
    </rPh>
    <rPh sb="86" eb="88">
      <t>スイドウ</t>
    </rPh>
    <rPh sb="88" eb="90">
      <t>リョウキン</t>
    </rPh>
    <rPh sb="90" eb="92">
      <t>シュウニュウ</t>
    </rPh>
    <rPh sb="93" eb="95">
      <t>ゲンショウ</t>
    </rPh>
    <rPh sb="104" eb="106">
      <t>ケイエイ</t>
    </rPh>
    <rPh sb="106" eb="108">
      <t>センリャク</t>
    </rPh>
    <rPh sb="109" eb="110">
      <t>モト</t>
    </rPh>
    <rPh sb="113" eb="115">
      <t>シセツ</t>
    </rPh>
    <rPh sb="115" eb="117">
      <t>コウシン</t>
    </rPh>
    <rPh sb="118" eb="120">
      <t>ユウセン</t>
    </rPh>
    <rPh sb="120" eb="122">
      <t>ジュンイ</t>
    </rPh>
    <rPh sb="123" eb="124">
      <t>ツ</t>
    </rPh>
    <rPh sb="126" eb="128">
      <t>テキカク</t>
    </rPh>
    <rPh sb="129" eb="131">
      <t>コウリツ</t>
    </rPh>
    <rPh sb="131" eb="132">
      <t>ヨ</t>
    </rPh>
    <rPh sb="133" eb="135">
      <t>ウンエイ</t>
    </rPh>
    <rPh sb="142" eb="143">
      <t>カンガ</t>
    </rPh>
    <phoneticPr fontId="4"/>
  </si>
  <si>
    <t>　経常収支比率は、給水収益等の収入の減少及び県営水道受水費等の支出の増加から100％を下回りました。また、料金回収率も減少傾向にあります。令和元年度決算では純損失が発生しており、累積欠損金が増加しています。全国平均及び類似団体平均と比較して給水原価が高い水準にあります。このような経営状況を踏まえて経営戦略に基づき、施設の統廃合、廃止を順次進め維持管理経費を抑制していきます。（①②⑤⑥経営指標参照）
　流動比率は、全国平均及び類似団体平均を下回りましたが、選択と集中による計画的な工事の発注等に努めており、上昇傾向にあります。企業債残高対給水収益比率については、経営戦略において投資額から国庫補助金等の財源を差し引いた額の30％を企業債の借入限度額としており、新たな借り入れを抑制しています。現在実施している施設の統廃合、廃止に加え、漏水調査を定期的に行い、予防保全と効率的な水道水の供給に努めます。（③④⑦⑧経営指標参照）</t>
    <rPh sb="1" eb="3">
      <t>ケイジョウ</t>
    </rPh>
    <rPh sb="3" eb="5">
      <t>シュウシ</t>
    </rPh>
    <rPh sb="5" eb="7">
      <t>ヒリツ</t>
    </rPh>
    <rPh sb="9" eb="11">
      <t>キュウスイ</t>
    </rPh>
    <rPh sb="11" eb="13">
      <t>シュウエキ</t>
    </rPh>
    <rPh sb="13" eb="14">
      <t>トウ</t>
    </rPh>
    <rPh sb="15" eb="17">
      <t>シュウニュウ</t>
    </rPh>
    <rPh sb="18" eb="20">
      <t>ゲンショウ</t>
    </rPh>
    <rPh sb="20" eb="21">
      <t>オヨ</t>
    </rPh>
    <rPh sb="22" eb="24">
      <t>ケンエイ</t>
    </rPh>
    <rPh sb="24" eb="26">
      <t>スイドウ</t>
    </rPh>
    <rPh sb="26" eb="27">
      <t>ウ</t>
    </rPh>
    <rPh sb="28" eb="29">
      <t>ヒ</t>
    </rPh>
    <rPh sb="29" eb="30">
      <t>トウ</t>
    </rPh>
    <rPh sb="31" eb="33">
      <t>シシュツ</t>
    </rPh>
    <rPh sb="34" eb="36">
      <t>ゾウカ</t>
    </rPh>
    <rPh sb="43" eb="45">
      <t>シタマワ</t>
    </rPh>
    <rPh sb="69" eb="71">
      <t>レイワ</t>
    </rPh>
    <rPh sb="71" eb="73">
      <t>ガンネン</t>
    </rPh>
    <rPh sb="73" eb="74">
      <t>ド</t>
    </rPh>
    <rPh sb="74" eb="76">
      <t>ケッサン</t>
    </rPh>
    <rPh sb="78" eb="79">
      <t>ジュン</t>
    </rPh>
    <rPh sb="79" eb="81">
      <t>ソンシツ</t>
    </rPh>
    <rPh sb="82" eb="84">
      <t>ハッセイ</t>
    </rPh>
    <rPh sb="89" eb="91">
      <t>ルイセキ</t>
    </rPh>
    <rPh sb="91" eb="93">
      <t>ケッソン</t>
    </rPh>
    <rPh sb="93" eb="94">
      <t>キン</t>
    </rPh>
    <rPh sb="95" eb="97">
      <t>ゾウカ</t>
    </rPh>
    <rPh sb="103" eb="105">
      <t>ゼンコク</t>
    </rPh>
    <rPh sb="105" eb="107">
      <t>ヘイキン</t>
    </rPh>
    <rPh sb="107" eb="108">
      <t>オヨ</t>
    </rPh>
    <rPh sb="109" eb="111">
      <t>ルイジ</t>
    </rPh>
    <rPh sb="111" eb="113">
      <t>ダンタイ</t>
    </rPh>
    <rPh sb="113" eb="115">
      <t>ヘイキン</t>
    </rPh>
    <rPh sb="116" eb="118">
      <t>ヒカク</t>
    </rPh>
    <rPh sb="120" eb="122">
      <t>キュウスイ</t>
    </rPh>
    <rPh sb="122" eb="124">
      <t>ゲンカ</t>
    </rPh>
    <rPh sb="125" eb="126">
      <t>タカ</t>
    </rPh>
    <rPh sb="127" eb="129">
      <t>スイジュン</t>
    </rPh>
    <rPh sb="140" eb="142">
      <t>ケイエイ</t>
    </rPh>
    <rPh sb="142" eb="144">
      <t>ジョウキョウ</t>
    </rPh>
    <rPh sb="145" eb="146">
      <t>フ</t>
    </rPh>
    <rPh sb="149" eb="151">
      <t>ケイエイ</t>
    </rPh>
    <rPh sb="151" eb="153">
      <t>センリャク</t>
    </rPh>
    <rPh sb="154" eb="155">
      <t>モト</t>
    </rPh>
    <rPh sb="193" eb="195">
      <t>ケイエイ</t>
    </rPh>
    <rPh sb="195" eb="197">
      <t>シヒョウ</t>
    </rPh>
    <rPh sb="197" eb="199">
      <t>サンショウ</t>
    </rPh>
    <rPh sb="202" eb="204">
      <t>リュウドウ</t>
    </rPh>
    <rPh sb="204" eb="206">
      <t>ヒリツ</t>
    </rPh>
    <rPh sb="208" eb="210">
      <t>ゼンコク</t>
    </rPh>
    <rPh sb="210" eb="212">
      <t>ヘイキン</t>
    </rPh>
    <rPh sb="212" eb="213">
      <t>オヨ</t>
    </rPh>
    <rPh sb="214" eb="216">
      <t>ルイジ</t>
    </rPh>
    <rPh sb="216" eb="218">
      <t>ダンタイ</t>
    </rPh>
    <rPh sb="218" eb="220">
      <t>ヘイキン</t>
    </rPh>
    <rPh sb="221" eb="223">
      <t>シタマワ</t>
    </rPh>
    <rPh sb="229" eb="231">
      <t>センタク</t>
    </rPh>
    <rPh sb="232" eb="234">
      <t>シュウチュウ</t>
    </rPh>
    <rPh sb="237" eb="240">
      <t>ケイカクテキ</t>
    </rPh>
    <rPh sb="241" eb="243">
      <t>コウジ</t>
    </rPh>
    <rPh sb="244" eb="246">
      <t>ハッチュウ</t>
    </rPh>
    <rPh sb="246" eb="247">
      <t>トウ</t>
    </rPh>
    <rPh sb="248" eb="249">
      <t>ツト</t>
    </rPh>
    <rPh sb="254" eb="256">
      <t>ジョウショウ</t>
    </rPh>
    <rPh sb="256" eb="258">
      <t>ケイコウ</t>
    </rPh>
    <rPh sb="264" eb="266">
      <t>キギョウ</t>
    </rPh>
    <rPh sb="266" eb="267">
      <t>サイ</t>
    </rPh>
    <rPh sb="267" eb="269">
      <t>ザンダカ</t>
    </rPh>
    <rPh sb="269" eb="270">
      <t>タイ</t>
    </rPh>
    <rPh sb="270" eb="272">
      <t>キュウスイ</t>
    </rPh>
    <rPh sb="272" eb="274">
      <t>シュウエキ</t>
    </rPh>
    <rPh sb="274" eb="276">
      <t>ヒリツ</t>
    </rPh>
    <rPh sb="282" eb="284">
      <t>ケイエイ</t>
    </rPh>
    <rPh sb="284" eb="286">
      <t>センリャク</t>
    </rPh>
    <rPh sb="290" eb="292">
      <t>トウシ</t>
    </rPh>
    <rPh sb="292" eb="293">
      <t>ガク</t>
    </rPh>
    <rPh sb="295" eb="297">
      <t>コッコ</t>
    </rPh>
    <rPh sb="297" eb="300">
      <t>ホジョキン</t>
    </rPh>
    <rPh sb="300" eb="301">
      <t>トウ</t>
    </rPh>
    <rPh sb="302" eb="304">
      <t>ザイゲン</t>
    </rPh>
    <rPh sb="305" eb="306">
      <t>サ</t>
    </rPh>
    <rPh sb="307" eb="308">
      <t>ヒ</t>
    </rPh>
    <rPh sb="310" eb="311">
      <t>ガク</t>
    </rPh>
    <rPh sb="316" eb="318">
      <t>キギョウ</t>
    </rPh>
    <rPh sb="318" eb="319">
      <t>サイ</t>
    </rPh>
    <rPh sb="320" eb="322">
      <t>カリイレ</t>
    </rPh>
    <rPh sb="322" eb="324">
      <t>ゲンド</t>
    </rPh>
    <rPh sb="324" eb="325">
      <t>ガク</t>
    </rPh>
    <rPh sb="331" eb="332">
      <t>アラ</t>
    </rPh>
    <rPh sb="334" eb="335">
      <t>カ</t>
    </rPh>
    <rPh sb="336" eb="337">
      <t>イ</t>
    </rPh>
    <rPh sb="339" eb="341">
      <t>ヨクセイ</t>
    </rPh>
    <rPh sb="347" eb="349">
      <t>ゲンザイ</t>
    </rPh>
    <rPh sb="349" eb="351">
      <t>ジッシ</t>
    </rPh>
    <rPh sb="365" eb="366">
      <t>クワ</t>
    </rPh>
    <rPh sb="368" eb="370">
      <t>ロウスイ</t>
    </rPh>
    <rPh sb="370" eb="372">
      <t>チョウサ</t>
    </rPh>
    <rPh sb="373" eb="376">
      <t>テイキテキ</t>
    </rPh>
    <rPh sb="377" eb="378">
      <t>オコナ</t>
    </rPh>
    <rPh sb="380" eb="382">
      <t>ヨボウ</t>
    </rPh>
    <rPh sb="382" eb="384">
      <t>ホゼン</t>
    </rPh>
    <rPh sb="385" eb="388">
      <t>コウリツテキ</t>
    </rPh>
    <rPh sb="389" eb="392">
      <t>スイドウスイ</t>
    </rPh>
    <rPh sb="393" eb="395">
      <t>キョウキュウ</t>
    </rPh>
    <rPh sb="396" eb="397">
      <t>ツト</t>
    </rPh>
    <phoneticPr fontId="4"/>
  </si>
  <si>
    <t>　有形固定資産減価償却率は、全国平均及び類似団体平均より低い状況ですが、年々上昇しています。予防保全と事後保全で対応できる施設に分類し、施設更新時期が集中しないよう計画的に整備を進めていきます。（①経営指標参照）
　管路経年化率は、全国平均及び類似団体平均を下回っています。法定耐用年数を超える管路を把握し、鉄道や道路管理者等関係機関と綿密に調整を行い、老朽管の早期管路更新に努めています。（②経営指標参照）
　管路更新率は、全国平均及び類似団体平均を下回りました。当市では重要給水施設（基幹病院、指定避難所）への配水管から更新を進めており、選択と集中により効果的な老朽管更新工事を実施しています。（③経営指標参照）</t>
    <rPh sb="1" eb="3">
      <t>ユウケイ</t>
    </rPh>
    <rPh sb="3" eb="5">
      <t>コテイ</t>
    </rPh>
    <rPh sb="5" eb="7">
      <t>シサン</t>
    </rPh>
    <rPh sb="7" eb="9">
      <t>ゲンカ</t>
    </rPh>
    <rPh sb="9" eb="11">
      <t>ショウキャク</t>
    </rPh>
    <rPh sb="11" eb="12">
      <t>リツ</t>
    </rPh>
    <rPh sb="28" eb="29">
      <t>ヒク</t>
    </rPh>
    <rPh sb="30" eb="32">
      <t>ジョウキョウ</t>
    </rPh>
    <rPh sb="36" eb="38">
      <t>ネンネン</t>
    </rPh>
    <rPh sb="38" eb="40">
      <t>ジョウショウ</t>
    </rPh>
    <rPh sb="46" eb="50">
      <t>ヨボウホゼン</t>
    </rPh>
    <rPh sb="51" eb="53">
      <t>ジゴ</t>
    </rPh>
    <rPh sb="53" eb="55">
      <t>ホゼン</t>
    </rPh>
    <rPh sb="56" eb="58">
      <t>タイオウ</t>
    </rPh>
    <rPh sb="61" eb="63">
      <t>シセツ</t>
    </rPh>
    <rPh sb="64" eb="66">
      <t>ブンルイ</t>
    </rPh>
    <rPh sb="68" eb="70">
      <t>シセツ</t>
    </rPh>
    <rPh sb="70" eb="72">
      <t>コウシン</t>
    </rPh>
    <rPh sb="72" eb="74">
      <t>ジキ</t>
    </rPh>
    <rPh sb="75" eb="77">
      <t>シュウチュウ</t>
    </rPh>
    <rPh sb="82" eb="85">
      <t>ケイカクテキ</t>
    </rPh>
    <rPh sb="86" eb="88">
      <t>セイビ</t>
    </rPh>
    <rPh sb="89" eb="90">
      <t>スス</t>
    </rPh>
    <rPh sb="108" eb="110">
      <t>カンロ</t>
    </rPh>
    <rPh sb="110" eb="113">
      <t>ケイネンカ</t>
    </rPh>
    <rPh sb="113" eb="114">
      <t>リツ</t>
    </rPh>
    <rPh sb="129" eb="131">
      <t>シタマワ</t>
    </rPh>
    <rPh sb="137" eb="141">
      <t>ホウテイタイヨウ</t>
    </rPh>
    <rPh sb="141" eb="143">
      <t>ネンスウ</t>
    </rPh>
    <rPh sb="144" eb="145">
      <t>コ</t>
    </rPh>
    <rPh sb="147" eb="149">
      <t>カンロ</t>
    </rPh>
    <rPh sb="150" eb="152">
      <t>ハアク</t>
    </rPh>
    <rPh sb="154" eb="156">
      <t>テツドウ</t>
    </rPh>
    <rPh sb="157" eb="159">
      <t>ドウロ</t>
    </rPh>
    <rPh sb="159" eb="162">
      <t>カンリシャ</t>
    </rPh>
    <rPh sb="162" eb="163">
      <t>トウ</t>
    </rPh>
    <rPh sb="163" eb="165">
      <t>カンケイ</t>
    </rPh>
    <rPh sb="165" eb="167">
      <t>キカン</t>
    </rPh>
    <rPh sb="168" eb="170">
      <t>メンミツ</t>
    </rPh>
    <rPh sb="171" eb="173">
      <t>チョウセイ</t>
    </rPh>
    <rPh sb="174" eb="175">
      <t>オコナ</t>
    </rPh>
    <rPh sb="177" eb="179">
      <t>ロウキュウ</t>
    </rPh>
    <rPh sb="179" eb="180">
      <t>カン</t>
    </rPh>
    <rPh sb="181" eb="183">
      <t>ソウキ</t>
    </rPh>
    <rPh sb="183" eb="185">
      <t>カンロ</t>
    </rPh>
    <rPh sb="185" eb="187">
      <t>コウシン</t>
    </rPh>
    <rPh sb="188" eb="189">
      <t>ツト</t>
    </rPh>
    <rPh sb="206" eb="208">
      <t>カンロ</t>
    </rPh>
    <rPh sb="208" eb="210">
      <t>コウシン</t>
    </rPh>
    <rPh sb="210" eb="211">
      <t>リツ</t>
    </rPh>
    <rPh sb="226" eb="228">
      <t>シタマワ</t>
    </rPh>
    <rPh sb="233" eb="235">
      <t>トウシ</t>
    </rPh>
    <rPh sb="237" eb="239">
      <t>ジュウヨウ</t>
    </rPh>
    <rPh sb="239" eb="241">
      <t>キュウスイ</t>
    </rPh>
    <rPh sb="241" eb="243">
      <t>シセツ</t>
    </rPh>
    <rPh sb="244" eb="246">
      <t>キカン</t>
    </rPh>
    <rPh sb="246" eb="248">
      <t>ビョウイン</t>
    </rPh>
    <rPh sb="249" eb="251">
      <t>シテイ</t>
    </rPh>
    <rPh sb="251" eb="253">
      <t>ヒナン</t>
    </rPh>
    <rPh sb="253" eb="254">
      <t>ショ</t>
    </rPh>
    <rPh sb="257" eb="260">
      <t>ハイスイカン</t>
    </rPh>
    <rPh sb="262" eb="264">
      <t>コウシン</t>
    </rPh>
    <rPh sb="265" eb="266">
      <t>スス</t>
    </rPh>
    <rPh sb="271" eb="273">
      <t>センタク</t>
    </rPh>
    <rPh sb="274" eb="276">
      <t>シュウチュウ</t>
    </rPh>
    <rPh sb="279" eb="282">
      <t>コウカテキ</t>
    </rPh>
    <rPh sb="283" eb="285">
      <t>ロウキュウ</t>
    </rPh>
    <rPh sb="285" eb="286">
      <t>カン</t>
    </rPh>
    <rPh sb="286" eb="288">
      <t>コウシン</t>
    </rPh>
    <rPh sb="288" eb="290">
      <t>コウジ</t>
    </rPh>
    <rPh sb="291" eb="29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</si>
</sst>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1.38</c:v>
                </c:pt>
                <c:pt idx="1">
                  <c:v>0.69</c:v>
                </c:pt>
                <c:pt idx="2">
                  <c:v>0.9</c:v>
                </c:pt>
                <c:pt idx="3">
                  <c:v>0.46</c:v>
                </c:pt>
                <c:pt idx="4">
                  <c:v>0.25</c:v>
                </c:pt>
              </c:numCache>
            </c:numRef>
          </c:val>
          <c:extLst xmlns:c16r2="http://schemas.microsoft.com/office/drawing/2015/06/chart">
            <c:ext xmlns:c16="http://schemas.microsoft.com/office/drawing/2014/chart" uri="{C3380CC4-5D6E-409C-BE32-E72D297353CC}">
              <c16:uniqueId val="{00000000-924D-4E61-A043-42CB2822B690}"/>
            </c:ext>
          </c:extLst>
        </c:ser>
        <c:dLbls>
          <c:showLegendKey val="0"/>
          <c:showVal val="0"/>
          <c:showCatName val="0"/>
          <c:showSerName val="0"/>
          <c:showPercent val="0"/>
          <c:showBubbleSize val="0"/>
        </c:dLbls>
        <c:gapWidth val="150"/>
        <c:axId val="346540464"/>
        <c:axId val="34654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924D-4E61-A043-42CB2822B690}"/>
            </c:ext>
          </c:extLst>
        </c:ser>
        <c:dLbls>
          <c:showLegendKey val="0"/>
          <c:showVal val="0"/>
          <c:showCatName val="0"/>
          <c:showSerName val="0"/>
          <c:showPercent val="0"/>
          <c:showBubbleSize val="0"/>
        </c:dLbls>
        <c:marker val="1"/>
        <c:smooth val="0"/>
        <c:axId val="346540464"/>
        <c:axId val="346540848"/>
      </c:lineChart>
      <c:dateAx>
        <c:axId val="346540464"/>
        <c:scaling>
          <c:orientation val="minMax"/>
        </c:scaling>
        <c:delete val="1"/>
        <c:axPos val="b"/>
        <c:numFmt formatCode="&quot;H&quot;yy" sourceLinked="1"/>
        <c:majorTickMark val="none"/>
        <c:minorTickMark val="none"/>
        <c:tickLblPos val="none"/>
        <c:crossAx val="346540848"/>
        <c:crosses val="autoZero"/>
        <c:auto val="1"/>
        <c:lblOffset val="100"/>
        <c:baseTimeUnit val="years"/>
      </c:dateAx>
      <c:valAx>
        <c:axId val="34654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4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55.75</c:v>
                </c:pt>
                <c:pt idx="1">
                  <c:v>58.05</c:v>
                </c:pt>
                <c:pt idx="2">
                  <c:v>58.03</c:v>
                </c:pt>
                <c:pt idx="3">
                  <c:v>56.98</c:v>
                </c:pt>
                <c:pt idx="4">
                  <c:v>56.16</c:v>
                </c:pt>
              </c:numCache>
            </c:numRef>
          </c:val>
          <c:extLst xmlns:c16r2="http://schemas.microsoft.com/office/drawing/2015/06/chart">
            <c:ext xmlns:c16="http://schemas.microsoft.com/office/drawing/2014/chart" uri="{C3380CC4-5D6E-409C-BE32-E72D297353CC}">
              <c16:uniqueId val="{00000000-C817-4EED-94AC-A5768919040A}"/>
            </c:ext>
          </c:extLst>
        </c:ser>
        <c:dLbls>
          <c:showLegendKey val="0"/>
          <c:showVal val="0"/>
          <c:showCatName val="0"/>
          <c:showSerName val="0"/>
          <c:showPercent val="0"/>
          <c:showBubbleSize val="0"/>
        </c:dLbls>
        <c:gapWidth val="150"/>
        <c:axId val="347090512"/>
        <c:axId val="34709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C817-4EED-94AC-A5768919040A}"/>
            </c:ext>
          </c:extLst>
        </c:ser>
        <c:dLbls>
          <c:showLegendKey val="0"/>
          <c:showVal val="0"/>
          <c:showCatName val="0"/>
          <c:showSerName val="0"/>
          <c:showPercent val="0"/>
          <c:showBubbleSize val="0"/>
        </c:dLbls>
        <c:marker val="1"/>
        <c:smooth val="0"/>
        <c:axId val="347090512"/>
        <c:axId val="347097176"/>
      </c:lineChart>
      <c:dateAx>
        <c:axId val="347090512"/>
        <c:scaling>
          <c:orientation val="minMax"/>
        </c:scaling>
        <c:delete val="1"/>
        <c:axPos val="b"/>
        <c:numFmt formatCode="&quot;H&quot;yy" sourceLinked="1"/>
        <c:majorTickMark val="none"/>
        <c:minorTickMark val="none"/>
        <c:tickLblPos val="none"/>
        <c:crossAx val="347097176"/>
        <c:crosses val="autoZero"/>
        <c:auto val="1"/>
        <c:lblOffset val="100"/>
        <c:baseTimeUnit val="years"/>
      </c:dateAx>
      <c:valAx>
        <c:axId val="34709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9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90.24</c:v>
                </c:pt>
                <c:pt idx="1">
                  <c:v>89.72</c:v>
                </c:pt>
                <c:pt idx="2">
                  <c:v>89.25</c:v>
                </c:pt>
                <c:pt idx="3">
                  <c:v>89.69</c:v>
                </c:pt>
                <c:pt idx="4">
                  <c:v>89.77</c:v>
                </c:pt>
              </c:numCache>
            </c:numRef>
          </c:val>
          <c:extLst xmlns:c16r2="http://schemas.microsoft.com/office/drawing/2015/06/chart">
            <c:ext xmlns:c16="http://schemas.microsoft.com/office/drawing/2014/chart" uri="{C3380CC4-5D6E-409C-BE32-E72D297353CC}">
              <c16:uniqueId val="{00000000-B50A-451D-8C87-870DD0A80ABB}"/>
            </c:ext>
          </c:extLst>
        </c:ser>
        <c:dLbls>
          <c:showLegendKey val="0"/>
          <c:showVal val="0"/>
          <c:showCatName val="0"/>
          <c:showSerName val="0"/>
          <c:showPercent val="0"/>
          <c:showBubbleSize val="0"/>
        </c:dLbls>
        <c:gapWidth val="150"/>
        <c:axId val="347090904"/>
        <c:axId val="34709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B50A-451D-8C87-870DD0A80ABB}"/>
            </c:ext>
          </c:extLst>
        </c:ser>
        <c:dLbls>
          <c:showLegendKey val="0"/>
          <c:showVal val="0"/>
          <c:showCatName val="0"/>
          <c:showSerName val="0"/>
          <c:showPercent val="0"/>
          <c:showBubbleSize val="0"/>
        </c:dLbls>
        <c:marker val="1"/>
        <c:smooth val="0"/>
        <c:axId val="347090904"/>
        <c:axId val="347091688"/>
      </c:lineChart>
      <c:dateAx>
        <c:axId val="347090904"/>
        <c:scaling>
          <c:orientation val="minMax"/>
        </c:scaling>
        <c:delete val="1"/>
        <c:axPos val="b"/>
        <c:numFmt formatCode="&quot;H&quot;yy" sourceLinked="1"/>
        <c:majorTickMark val="none"/>
        <c:minorTickMark val="none"/>
        <c:tickLblPos val="none"/>
        <c:crossAx val="347091688"/>
        <c:crosses val="autoZero"/>
        <c:auto val="1"/>
        <c:lblOffset val="100"/>
        <c:baseTimeUnit val="years"/>
      </c:dateAx>
      <c:valAx>
        <c:axId val="34709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9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100.81</c:v>
                </c:pt>
                <c:pt idx="1">
                  <c:v>103.32</c:v>
                </c:pt>
                <c:pt idx="2">
                  <c:v>103.97</c:v>
                </c:pt>
                <c:pt idx="3">
                  <c:v>101.5</c:v>
                </c:pt>
                <c:pt idx="4">
                  <c:v>99.13</c:v>
                </c:pt>
              </c:numCache>
            </c:numRef>
          </c:val>
          <c:extLst xmlns:c16r2="http://schemas.microsoft.com/office/drawing/2015/06/chart">
            <c:ext xmlns:c16="http://schemas.microsoft.com/office/drawing/2014/chart" uri="{C3380CC4-5D6E-409C-BE32-E72D297353CC}">
              <c16:uniqueId val="{00000000-16FB-4CB9-BFA4-6AF1FCB8CD50}"/>
            </c:ext>
          </c:extLst>
        </c:ser>
        <c:dLbls>
          <c:showLegendKey val="0"/>
          <c:showVal val="0"/>
          <c:showCatName val="0"/>
          <c:showSerName val="0"/>
          <c:showPercent val="0"/>
          <c:showBubbleSize val="0"/>
        </c:dLbls>
        <c:gapWidth val="150"/>
        <c:axId val="347228752"/>
        <c:axId val="34723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16FB-4CB9-BFA4-6AF1FCB8CD50}"/>
            </c:ext>
          </c:extLst>
        </c:ser>
        <c:dLbls>
          <c:showLegendKey val="0"/>
          <c:showVal val="0"/>
          <c:showCatName val="0"/>
          <c:showSerName val="0"/>
          <c:showPercent val="0"/>
          <c:showBubbleSize val="0"/>
        </c:dLbls>
        <c:marker val="1"/>
        <c:smooth val="0"/>
        <c:axId val="347228752"/>
        <c:axId val="347233240"/>
      </c:lineChart>
      <c:dateAx>
        <c:axId val="347228752"/>
        <c:scaling>
          <c:orientation val="minMax"/>
        </c:scaling>
        <c:delete val="1"/>
        <c:axPos val="b"/>
        <c:numFmt formatCode="&quot;H&quot;yy" sourceLinked="1"/>
        <c:majorTickMark val="none"/>
        <c:minorTickMark val="none"/>
        <c:tickLblPos val="none"/>
        <c:crossAx val="347233240"/>
        <c:crosses val="autoZero"/>
        <c:auto val="1"/>
        <c:lblOffset val="100"/>
        <c:baseTimeUnit val="years"/>
      </c:dateAx>
      <c:valAx>
        <c:axId val="347233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22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40.869999999999997</c:v>
                </c:pt>
                <c:pt idx="1">
                  <c:v>40.99</c:v>
                </c:pt>
                <c:pt idx="2">
                  <c:v>42.66</c:v>
                </c:pt>
                <c:pt idx="3">
                  <c:v>44.64</c:v>
                </c:pt>
                <c:pt idx="4">
                  <c:v>46.56</c:v>
                </c:pt>
              </c:numCache>
            </c:numRef>
          </c:val>
          <c:extLst xmlns:c16r2="http://schemas.microsoft.com/office/drawing/2015/06/chart">
            <c:ext xmlns:c16="http://schemas.microsoft.com/office/drawing/2014/chart" uri="{C3380CC4-5D6E-409C-BE32-E72D297353CC}">
              <c16:uniqueId val="{00000000-7477-4F62-B8A0-67EDAF1DEC01}"/>
            </c:ext>
          </c:extLst>
        </c:ser>
        <c:dLbls>
          <c:showLegendKey val="0"/>
          <c:showVal val="0"/>
          <c:showCatName val="0"/>
          <c:showSerName val="0"/>
          <c:showPercent val="0"/>
          <c:showBubbleSize val="0"/>
        </c:dLbls>
        <c:gapWidth val="150"/>
        <c:axId val="135986592"/>
        <c:axId val="13598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7477-4F62-B8A0-67EDAF1DEC01}"/>
            </c:ext>
          </c:extLst>
        </c:ser>
        <c:dLbls>
          <c:showLegendKey val="0"/>
          <c:showVal val="0"/>
          <c:showCatName val="0"/>
          <c:showSerName val="0"/>
          <c:showPercent val="0"/>
          <c:showBubbleSize val="0"/>
        </c:dLbls>
        <c:marker val="1"/>
        <c:smooth val="0"/>
        <c:axId val="135986592"/>
        <c:axId val="135986200"/>
      </c:lineChart>
      <c:dateAx>
        <c:axId val="135986592"/>
        <c:scaling>
          <c:orientation val="minMax"/>
        </c:scaling>
        <c:delete val="1"/>
        <c:axPos val="b"/>
        <c:numFmt formatCode="&quot;H&quot;yy" sourceLinked="1"/>
        <c:majorTickMark val="none"/>
        <c:minorTickMark val="none"/>
        <c:tickLblPos val="none"/>
        <c:crossAx val="135986200"/>
        <c:crosses val="autoZero"/>
        <c:auto val="1"/>
        <c:lblOffset val="100"/>
        <c:baseTimeUnit val="years"/>
      </c:dateAx>
      <c:valAx>
        <c:axId val="13598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13.22</c:v>
                </c:pt>
                <c:pt idx="1">
                  <c:v>12.69</c:v>
                </c:pt>
                <c:pt idx="2">
                  <c:v>12.98</c:v>
                </c:pt>
                <c:pt idx="3">
                  <c:v>11.13</c:v>
                </c:pt>
                <c:pt idx="4">
                  <c:v>12.24</c:v>
                </c:pt>
              </c:numCache>
            </c:numRef>
          </c:val>
          <c:extLst xmlns:c16r2="http://schemas.microsoft.com/office/drawing/2015/06/chart">
            <c:ext xmlns:c16="http://schemas.microsoft.com/office/drawing/2014/chart" uri="{C3380CC4-5D6E-409C-BE32-E72D297353CC}">
              <c16:uniqueId val="{00000000-B19E-4EAA-9B76-BC0AB4D9AAE9}"/>
            </c:ext>
          </c:extLst>
        </c:ser>
        <c:dLbls>
          <c:showLegendKey val="0"/>
          <c:showVal val="0"/>
          <c:showCatName val="0"/>
          <c:showSerName val="0"/>
          <c:showPercent val="0"/>
          <c:showBubbleSize val="0"/>
        </c:dLbls>
        <c:gapWidth val="150"/>
        <c:axId val="347294792"/>
        <c:axId val="34729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B19E-4EAA-9B76-BC0AB4D9AAE9}"/>
            </c:ext>
          </c:extLst>
        </c:ser>
        <c:dLbls>
          <c:showLegendKey val="0"/>
          <c:showVal val="0"/>
          <c:showCatName val="0"/>
          <c:showSerName val="0"/>
          <c:showPercent val="0"/>
          <c:showBubbleSize val="0"/>
        </c:dLbls>
        <c:marker val="1"/>
        <c:smooth val="0"/>
        <c:axId val="347294792"/>
        <c:axId val="347293616"/>
      </c:lineChart>
      <c:dateAx>
        <c:axId val="347294792"/>
        <c:scaling>
          <c:orientation val="minMax"/>
        </c:scaling>
        <c:delete val="1"/>
        <c:axPos val="b"/>
        <c:numFmt formatCode="&quot;H&quot;yy" sourceLinked="1"/>
        <c:majorTickMark val="none"/>
        <c:minorTickMark val="none"/>
        <c:tickLblPos val="none"/>
        <c:crossAx val="347293616"/>
        <c:crosses val="autoZero"/>
        <c:auto val="1"/>
        <c:lblOffset val="100"/>
        <c:baseTimeUnit val="years"/>
      </c:dateAx>
      <c:valAx>
        <c:axId val="34729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29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43.74</c:v>
                </c:pt>
                <c:pt idx="1">
                  <c:v>32.24</c:v>
                </c:pt>
                <c:pt idx="2">
                  <c:v>27.21</c:v>
                </c:pt>
                <c:pt idx="3">
                  <c:v>24.7</c:v>
                </c:pt>
                <c:pt idx="4">
                  <c:v>26.96</c:v>
                </c:pt>
              </c:numCache>
            </c:numRef>
          </c:val>
          <c:extLst xmlns:c16r2="http://schemas.microsoft.com/office/drawing/2015/06/chart">
            <c:ext xmlns:c16="http://schemas.microsoft.com/office/drawing/2014/chart" uri="{C3380CC4-5D6E-409C-BE32-E72D297353CC}">
              <c16:uniqueId val="{00000000-D10D-49EB-8A98-5349469031A7}"/>
            </c:ext>
          </c:extLst>
        </c:ser>
        <c:dLbls>
          <c:showLegendKey val="0"/>
          <c:showVal val="0"/>
          <c:showCatName val="0"/>
          <c:showSerName val="0"/>
          <c:showPercent val="0"/>
          <c:showBubbleSize val="0"/>
        </c:dLbls>
        <c:gapWidth val="150"/>
        <c:axId val="347294008"/>
        <c:axId val="34729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D10D-49EB-8A98-5349469031A7}"/>
            </c:ext>
          </c:extLst>
        </c:ser>
        <c:dLbls>
          <c:showLegendKey val="0"/>
          <c:showVal val="0"/>
          <c:showCatName val="0"/>
          <c:showSerName val="0"/>
          <c:showPercent val="0"/>
          <c:showBubbleSize val="0"/>
        </c:dLbls>
        <c:marker val="1"/>
        <c:smooth val="0"/>
        <c:axId val="347294008"/>
        <c:axId val="347299496"/>
      </c:lineChart>
      <c:dateAx>
        <c:axId val="347294008"/>
        <c:scaling>
          <c:orientation val="minMax"/>
        </c:scaling>
        <c:delete val="1"/>
        <c:axPos val="b"/>
        <c:numFmt formatCode="&quot;H&quot;yy" sourceLinked="1"/>
        <c:majorTickMark val="none"/>
        <c:minorTickMark val="none"/>
        <c:tickLblPos val="none"/>
        <c:crossAx val="347299496"/>
        <c:crosses val="autoZero"/>
        <c:auto val="1"/>
        <c:lblOffset val="100"/>
        <c:baseTimeUnit val="years"/>
      </c:dateAx>
      <c:valAx>
        <c:axId val="347299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29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147.12</c:v>
                </c:pt>
                <c:pt idx="1">
                  <c:v>172.44</c:v>
                </c:pt>
                <c:pt idx="2">
                  <c:v>159.66999999999999</c:v>
                </c:pt>
                <c:pt idx="3">
                  <c:v>180.08</c:v>
                </c:pt>
                <c:pt idx="4">
                  <c:v>201.92</c:v>
                </c:pt>
              </c:numCache>
            </c:numRef>
          </c:val>
          <c:extLst xmlns:c16r2="http://schemas.microsoft.com/office/drawing/2015/06/chart">
            <c:ext xmlns:c16="http://schemas.microsoft.com/office/drawing/2014/chart" uri="{C3380CC4-5D6E-409C-BE32-E72D297353CC}">
              <c16:uniqueId val="{00000000-ACEA-48BE-A88A-AEB7CC961D58}"/>
            </c:ext>
          </c:extLst>
        </c:ser>
        <c:dLbls>
          <c:showLegendKey val="0"/>
          <c:showVal val="0"/>
          <c:showCatName val="0"/>
          <c:showSerName val="0"/>
          <c:showPercent val="0"/>
          <c:showBubbleSize val="0"/>
        </c:dLbls>
        <c:gapWidth val="150"/>
        <c:axId val="347294400"/>
        <c:axId val="34729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ACEA-48BE-A88A-AEB7CC961D58}"/>
            </c:ext>
          </c:extLst>
        </c:ser>
        <c:dLbls>
          <c:showLegendKey val="0"/>
          <c:showVal val="0"/>
          <c:showCatName val="0"/>
          <c:showSerName val="0"/>
          <c:showPercent val="0"/>
          <c:showBubbleSize val="0"/>
        </c:dLbls>
        <c:marker val="1"/>
        <c:smooth val="0"/>
        <c:axId val="347294400"/>
        <c:axId val="347293224"/>
      </c:lineChart>
      <c:dateAx>
        <c:axId val="347294400"/>
        <c:scaling>
          <c:orientation val="minMax"/>
        </c:scaling>
        <c:delete val="1"/>
        <c:axPos val="b"/>
        <c:numFmt formatCode="&quot;H&quot;yy" sourceLinked="1"/>
        <c:majorTickMark val="none"/>
        <c:minorTickMark val="none"/>
        <c:tickLblPos val="none"/>
        <c:crossAx val="347293224"/>
        <c:crosses val="autoZero"/>
        <c:auto val="1"/>
        <c:lblOffset val="100"/>
        <c:baseTimeUnit val="years"/>
      </c:dateAx>
      <c:valAx>
        <c:axId val="347293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2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258.99</c:v>
                </c:pt>
                <c:pt idx="1">
                  <c:v>239.6</c:v>
                </c:pt>
                <c:pt idx="2">
                  <c:v>226.8</c:v>
                </c:pt>
                <c:pt idx="3">
                  <c:v>213.55</c:v>
                </c:pt>
                <c:pt idx="4">
                  <c:v>198.75</c:v>
                </c:pt>
              </c:numCache>
            </c:numRef>
          </c:val>
          <c:extLst xmlns:c16r2="http://schemas.microsoft.com/office/drawing/2015/06/chart">
            <c:ext xmlns:c16="http://schemas.microsoft.com/office/drawing/2014/chart" uri="{C3380CC4-5D6E-409C-BE32-E72D297353CC}">
              <c16:uniqueId val="{00000000-4E15-45D1-980E-19A3A9CE688D}"/>
            </c:ext>
          </c:extLst>
        </c:ser>
        <c:dLbls>
          <c:showLegendKey val="0"/>
          <c:showVal val="0"/>
          <c:showCatName val="0"/>
          <c:showSerName val="0"/>
          <c:showPercent val="0"/>
          <c:showBubbleSize val="0"/>
        </c:dLbls>
        <c:gapWidth val="150"/>
        <c:axId val="347295576"/>
        <c:axId val="34729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4E15-45D1-980E-19A3A9CE688D}"/>
            </c:ext>
          </c:extLst>
        </c:ser>
        <c:dLbls>
          <c:showLegendKey val="0"/>
          <c:showVal val="0"/>
          <c:showCatName val="0"/>
          <c:showSerName val="0"/>
          <c:showPercent val="0"/>
          <c:showBubbleSize val="0"/>
        </c:dLbls>
        <c:marker val="1"/>
        <c:smooth val="0"/>
        <c:axId val="347295576"/>
        <c:axId val="347295968"/>
      </c:lineChart>
      <c:dateAx>
        <c:axId val="347295576"/>
        <c:scaling>
          <c:orientation val="minMax"/>
        </c:scaling>
        <c:delete val="1"/>
        <c:axPos val="b"/>
        <c:numFmt formatCode="&quot;H&quot;yy" sourceLinked="1"/>
        <c:majorTickMark val="none"/>
        <c:minorTickMark val="none"/>
        <c:tickLblPos val="none"/>
        <c:crossAx val="347295968"/>
        <c:crosses val="autoZero"/>
        <c:auto val="1"/>
        <c:lblOffset val="100"/>
        <c:baseTimeUnit val="years"/>
      </c:dateAx>
      <c:valAx>
        <c:axId val="347295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29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96.36</c:v>
                </c:pt>
                <c:pt idx="1">
                  <c:v>98.83</c:v>
                </c:pt>
                <c:pt idx="2">
                  <c:v>100.05</c:v>
                </c:pt>
                <c:pt idx="3">
                  <c:v>96.5</c:v>
                </c:pt>
                <c:pt idx="4">
                  <c:v>94.26</c:v>
                </c:pt>
              </c:numCache>
            </c:numRef>
          </c:val>
          <c:extLst xmlns:c16r2="http://schemas.microsoft.com/office/drawing/2015/06/chart">
            <c:ext xmlns:c16="http://schemas.microsoft.com/office/drawing/2014/chart" uri="{C3380CC4-5D6E-409C-BE32-E72D297353CC}">
              <c16:uniqueId val="{00000000-34C1-434A-94D3-0CF9E93E01D8}"/>
            </c:ext>
          </c:extLst>
        </c:ser>
        <c:dLbls>
          <c:showLegendKey val="0"/>
          <c:showVal val="0"/>
          <c:showCatName val="0"/>
          <c:showSerName val="0"/>
          <c:showPercent val="0"/>
          <c:showBubbleSize val="0"/>
        </c:dLbls>
        <c:gapWidth val="150"/>
        <c:axId val="347096392"/>
        <c:axId val="3470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34C1-434A-94D3-0CF9E93E01D8}"/>
            </c:ext>
          </c:extLst>
        </c:ser>
        <c:dLbls>
          <c:showLegendKey val="0"/>
          <c:showVal val="0"/>
          <c:showCatName val="0"/>
          <c:showSerName val="0"/>
          <c:showPercent val="0"/>
          <c:showBubbleSize val="0"/>
        </c:dLbls>
        <c:marker val="1"/>
        <c:smooth val="0"/>
        <c:axId val="347096392"/>
        <c:axId val="347091296"/>
      </c:lineChart>
      <c:dateAx>
        <c:axId val="347096392"/>
        <c:scaling>
          <c:orientation val="minMax"/>
        </c:scaling>
        <c:delete val="1"/>
        <c:axPos val="b"/>
        <c:numFmt formatCode="&quot;H&quot;yy" sourceLinked="1"/>
        <c:majorTickMark val="none"/>
        <c:minorTickMark val="none"/>
        <c:tickLblPos val="none"/>
        <c:crossAx val="347091296"/>
        <c:crosses val="autoZero"/>
        <c:auto val="1"/>
        <c:lblOffset val="100"/>
        <c:baseTimeUnit val="years"/>
      </c:dateAx>
      <c:valAx>
        <c:axId val="3470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9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220.99</c:v>
                </c:pt>
                <c:pt idx="1">
                  <c:v>213.96</c:v>
                </c:pt>
                <c:pt idx="2">
                  <c:v>211.79</c:v>
                </c:pt>
                <c:pt idx="3">
                  <c:v>220.34</c:v>
                </c:pt>
                <c:pt idx="4">
                  <c:v>226.27</c:v>
                </c:pt>
              </c:numCache>
            </c:numRef>
          </c:val>
          <c:extLst xmlns:c16r2="http://schemas.microsoft.com/office/drawing/2015/06/chart">
            <c:ext xmlns:c16="http://schemas.microsoft.com/office/drawing/2014/chart" uri="{C3380CC4-5D6E-409C-BE32-E72D297353CC}">
              <c16:uniqueId val="{00000000-BE97-4898-A6E9-7E8F613B42F4}"/>
            </c:ext>
          </c:extLst>
        </c:ser>
        <c:dLbls>
          <c:showLegendKey val="0"/>
          <c:showVal val="0"/>
          <c:showCatName val="0"/>
          <c:showSerName val="0"/>
          <c:showPercent val="0"/>
          <c:showBubbleSize val="0"/>
        </c:dLbls>
        <c:gapWidth val="150"/>
        <c:axId val="347096000"/>
        <c:axId val="3470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BE97-4898-A6E9-7E8F613B42F4}"/>
            </c:ext>
          </c:extLst>
        </c:ser>
        <c:dLbls>
          <c:showLegendKey val="0"/>
          <c:showVal val="0"/>
          <c:showCatName val="0"/>
          <c:showSerName val="0"/>
          <c:showPercent val="0"/>
          <c:showBubbleSize val="0"/>
        </c:dLbls>
        <c:marker val="1"/>
        <c:smooth val="0"/>
        <c:axId val="347096000"/>
        <c:axId val="347092864"/>
      </c:lineChart>
      <c:dateAx>
        <c:axId val="347096000"/>
        <c:scaling>
          <c:orientation val="minMax"/>
        </c:scaling>
        <c:delete val="1"/>
        <c:axPos val="b"/>
        <c:numFmt formatCode="&quot;H&quot;yy" sourceLinked="1"/>
        <c:majorTickMark val="none"/>
        <c:minorTickMark val="none"/>
        <c:tickLblPos val="none"/>
        <c:crossAx val="347092864"/>
        <c:crosses val="autoZero"/>
        <c:auto val="1"/>
        <c:lblOffset val="100"/>
        <c:baseTimeUnit val="years"/>
      </c:dateAx>
      <c:valAx>
        <c:axId val="3470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兵庫県　西脇市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40412</v>
      </c>
      <c r="AM8" s="71"/>
      <c r="AN8" s="71"/>
      <c r="AO8" s="71"/>
      <c r="AP8" s="71"/>
      <c r="AQ8" s="71"/>
      <c r="AR8" s="71"/>
      <c r="AS8" s="71"/>
      <c r="AT8" s="67">
        <f>データ!$S$6</f>
        <v>132.44</v>
      </c>
      <c r="AU8" s="68"/>
      <c r="AV8" s="68"/>
      <c r="AW8" s="68"/>
      <c r="AX8" s="68"/>
      <c r="AY8" s="68"/>
      <c r="AZ8" s="68"/>
      <c r="BA8" s="68"/>
      <c r="BB8" s="70">
        <f>データ!$T$6</f>
        <v>305.13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87.17</v>
      </c>
      <c r="J10" s="68"/>
      <c r="K10" s="68"/>
      <c r="L10" s="68"/>
      <c r="M10" s="68"/>
      <c r="N10" s="68"/>
      <c r="O10" s="69"/>
      <c r="P10" s="70">
        <f>データ!$P$6</f>
        <v>99.8</v>
      </c>
      <c r="Q10" s="70"/>
      <c r="R10" s="70"/>
      <c r="S10" s="70"/>
      <c r="T10" s="70"/>
      <c r="U10" s="70"/>
      <c r="V10" s="70"/>
      <c r="W10" s="71">
        <f>データ!$Q$6</f>
        <v>3575</v>
      </c>
      <c r="X10" s="71"/>
      <c r="Y10" s="71"/>
      <c r="Z10" s="71"/>
      <c r="AA10" s="71"/>
      <c r="AB10" s="71"/>
      <c r="AC10" s="71"/>
      <c r="AD10" s="2"/>
      <c r="AE10" s="2"/>
      <c r="AF10" s="2"/>
      <c r="AG10" s="2"/>
      <c r="AH10" s="4"/>
      <c r="AI10" s="4"/>
      <c r="AJ10" s="4"/>
      <c r="AK10" s="4"/>
      <c r="AL10" s="71">
        <f>データ!$U$6</f>
        <v>40052</v>
      </c>
      <c r="AM10" s="71"/>
      <c r="AN10" s="71"/>
      <c r="AO10" s="71"/>
      <c r="AP10" s="71"/>
      <c r="AQ10" s="71"/>
      <c r="AR10" s="71"/>
      <c r="AS10" s="71"/>
      <c r="AT10" s="67">
        <f>データ!$V$6</f>
        <v>111.57</v>
      </c>
      <c r="AU10" s="68"/>
      <c r="AV10" s="68"/>
      <c r="AW10" s="68"/>
      <c r="AX10" s="68"/>
      <c r="AY10" s="68"/>
      <c r="AZ10" s="68"/>
      <c r="BA10" s="68"/>
      <c r="BB10" s="70">
        <f>データ!$W$6</f>
        <v>358.99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9ycmudTJC6vkRiVuc46oTrmLLm7SCL3kGRyW4xoXI10nrZj0G69mh5NGak1fOGZiFWLNzfVEoXt01FQKvXSg6g==" saltValue="qmcbcf5zSsLoo2UBna/G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282138</v>
      </c>
      <c r="D6" s="34">
        <f t="shared" si="3"/>
        <v>46</v>
      </c>
      <c r="E6" s="34">
        <f t="shared" si="3"/>
        <v>1</v>
      </c>
      <c r="F6" s="34">
        <f t="shared" si="3"/>
        <v>0</v>
      </c>
      <c r="G6" s="34">
        <f t="shared" si="3"/>
        <v>1</v>
      </c>
      <c r="H6" s="34" t="str">
        <f t="shared" si="3"/>
        <v>兵庫県　西脇市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87.17</v>
      </c>
      <c r="P6" s="35">
        <f t="shared" si="3"/>
        <v>99.8</v>
      </c>
      <c r="Q6" s="35">
        <f t="shared" si="3"/>
        <v>3575</v>
      </c>
      <c r="R6" s="35">
        <f t="shared" si="3"/>
        <v>40412</v>
      </c>
      <c r="S6" s="35">
        <f t="shared" si="3"/>
        <v>132.44</v>
      </c>
      <c r="T6" s="35">
        <f t="shared" si="3"/>
        <v>305.13</v>
      </c>
      <c r="U6" s="35">
        <f t="shared" si="3"/>
        <v>40052</v>
      </c>
      <c r="V6" s="35">
        <f t="shared" si="3"/>
        <v>111.57</v>
      </c>
      <c r="W6" s="35">
        <f t="shared" si="3"/>
        <v>358.99</v>
      </c>
      <c r="X6" s="36">
        <f>IF(X7="",NA(),X7)</f>
        <v>100.81</v>
      </c>
      <c r="Y6" s="36">
        <f t="shared" ref="Y6:AG6" si="4">IF(Y7="",NA(),Y7)</f>
        <v>103.32</v>
      </c>
      <c r="Z6" s="36">
        <f t="shared" si="4"/>
        <v>103.97</v>
      </c>
      <c r="AA6" s="36">
        <f t="shared" si="4"/>
        <v>101.5</v>
      </c>
      <c r="AB6" s="36">
        <f t="shared" si="4"/>
        <v>99.13</v>
      </c>
      <c r="AC6" s="36">
        <f t="shared" si="4"/>
        <v>109.64</v>
      </c>
      <c r="AD6" s="36">
        <f t="shared" si="4"/>
        <v>110.95</v>
      </c>
      <c r="AE6" s="36">
        <f t="shared" si="4"/>
        <v>110.68</v>
      </c>
      <c r="AF6" s="36">
        <f t="shared" si="4"/>
        <v>110.66</v>
      </c>
      <c r="AG6" s="36">
        <f t="shared" si="4"/>
        <v>109.01</v>
      </c>
      <c r="AH6" s="35" t="str">
        <f>IF(AH7="","",IF(AH7="-","【-】","【"&amp;SUBSTITUTE(TEXT(AH7,"#,##0.00"),"-","△")&amp;"】"))</f>
        <v>【112.01】</v>
      </c>
      <c r="AI6" s="36">
        <f>IF(AI7="",NA(),AI7)</f>
        <v>43.74</v>
      </c>
      <c r="AJ6" s="36">
        <f t="shared" ref="AJ6:AR6" si="5">IF(AJ7="",NA(),AJ7)</f>
        <v>32.24</v>
      </c>
      <c r="AK6" s="36">
        <f t="shared" si="5"/>
        <v>27.21</v>
      </c>
      <c r="AL6" s="36">
        <f t="shared" si="5"/>
        <v>24.7</v>
      </c>
      <c r="AM6" s="36">
        <f t="shared" si="5"/>
        <v>26.96</v>
      </c>
      <c r="AN6" s="36">
        <f t="shared" si="5"/>
        <v>3.62</v>
      </c>
      <c r="AO6" s="36">
        <f t="shared" si="5"/>
        <v>3.91</v>
      </c>
      <c r="AP6" s="36">
        <f t="shared" si="5"/>
        <v>3.56</v>
      </c>
      <c r="AQ6" s="36">
        <f t="shared" si="5"/>
        <v>2.74</v>
      </c>
      <c r="AR6" s="36">
        <f t="shared" si="5"/>
        <v>3.7</v>
      </c>
      <c r="AS6" s="35" t="str">
        <f>IF(AS7="","",IF(AS7="-","【-】","【"&amp;SUBSTITUTE(TEXT(AS7,"#,##0.00"),"-","△")&amp;"】"))</f>
        <v>【1.08】</v>
      </c>
      <c r="AT6" s="36">
        <f>IF(AT7="",NA(),AT7)</f>
        <v>147.12</v>
      </c>
      <c r="AU6" s="36">
        <f t="shared" ref="AU6:BC6" si="6">IF(AU7="",NA(),AU7)</f>
        <v>172.44</v>
      </c>
      <c r="AV6" s="36">
        <f t="shared" si="6"/>
        <v>159.66999999999999</v>
      </c>
      <c r="AW6" s="36">
        <f t="shared" si="6"/>
        <v>180.08</v>
      </c>
      <c r="AX6" s="36">
        <f t="shared" si="6"/>
        <v>201.92</v>
      </c>
      <c r="AY6" s="36">
        <f t="shared" si="6"/>
        <v>371.31</v>
      </c>
      <c r="AZ6" s="36">
        <f t="shared" si="6"/>
        <v>377.63</v>
      </c>
      <c r="BA6" s="36">
        <f t="shared" si="6"/>
        <v>357.34</v>
      </c>
      <c r="BB6" s="36">
        <f t="shared" si="6"/>
        <v>366.03</v>
      </c>
      <c r="BC6" s="36">
        <f t="shared" si="6"/>
        <v>365.18</v>
      </c>
      <c r="BD6" s="35" t="str">
        <f>IF(BD7="","",IF(BD7="-","【-】","【"&amp;SUBSTITUTE(TEXT(BD7,"#,##0.00"),"-","△")&amp;"】"))</f>
        <v>【264.97】</v>
      </c>
      <c r="BE6" s="36">
        <f>IF(BE7="",NA(),BE7)</f>
        <v>258.99</v>
      </c>
      <c r="BF6" s="36">
        <f t="shared" ref="BF6:BN6" si="7">IF(BF7="",NA(),BF7)</f>
        <v>239.6</v>
      </c>
      <c r="BG6" s="36">
        <f t="shared" si="7"/>
        <v>226.8</v>
      </c>
      <c r="BH6" s="36">
        <f t="shared" si="7"/>
        <v>213.55</v>
      </c>
      <c r="BI6" s="36">
        <f t="shared" si="7"/>
        <v>198.75</v>
      </c>
      <c r="BJ6" s="36">
        <f t="shared" si="7"/>
        <v>373.09</v>
      </c>
      <c r="BK6" s="36">
        <f t="shared" si="7"/>
        <v>364.71</v>
      </c>
      <c r="BL6" s="36">
        <f t="shared" si="7"/>
        <v>373.69</v>
      </c>
      <c r="BM6" s="36">
        <f t="shared" si="7"/>
        <v>370.12</v>
      </c>
      <c r="BN6" s="36">
        <f t="shared" si="7"/>
        <v>371.65</v>
      </c>
      <c r="BO6" s="35" t="str">
        <f>IF(BO7="","",IF(BO7="-","【-】","【"&amp;SUBSTITUTE(TEXT(BO7,"#,##0.00"),"-","△")&amp;"】"))</f>
        <v>【266.61】</v>
      </c>
      <c r="BP6" s="36">
        <f>IF(BP7="",NA(),BP7)</f>
        <v>96.36</v>
      </c>
      <c r="BQ6" s="36">
        <f t="shared" ref="BQ6:BY6" si="8">IF(BQ7="",NA(),BQ7)</f>
        <v>98.83</v>
      </c>
      <c r="BR6" s="36">
        <f t="shared" si="8"/>
        <v>100.05</v>
      </c>
      <c r="BS6" s="36">
        <f t="shared" si="8"/>
        <v>96.5</v>
      </c>
      <c r="BT6" s="36">
        <f t="shared" si="8"/>
        <v>94.26</v>
      </c>
      <c r="BU6" s="36">
        <f t="shared" si="8"/>
        <v>99.99</v>
      </c>
      <c r="BV6" s="36">
        <f t="shared" si="8"/>
        <v>100.65</v>
      </c>
      <c r="BW6" s="36">
        <f t="shared" si="8"/>
        <v>99.87</v>
      </c>
      <c r="BX6" s="36">
        <f t="shared" si="8"/>
        <v>100.42</v>
      </c>
      <c r="BY6" s="36">
        <f t="shared" si="8"/>
        <v>98.77</v>
      </c>
      <c r="BZ6" s="35" t="str">
        <f>IF(BZ7="","",IF(BZ7="-","【-】","【"&amp;SUBSTITUTE(TEXT(BZ7,"#,##0.00"),"-","△")&amp;"】"))</f>
        <v>【103.24】</v>
      </c>
      <c r="CA6" s="36">
        <f>IF(CA7="",NA(),CA7)</f>
        <v>220.99</v>
      </c>
      <c r="CB6" s="36">
        <f t="shared" ref="CB6:CJ6" si="9">IF(CB7="",NA(),CB7)</f>
        <v>213.96</v>
      </c>
      <c r="CC6" s="36">
        <f t="shared" si="9"/>
        <v>211.79</v>
      </c>
      <c r="CD6" s="36">
        <f t="shared" si="9"/>
        <v>220.34</v>
      </c>
      <c r="CE6" s="36">
        <f t="shared" si="9"/>
        <v>226.27</v>
      </c>
      <c r="CF6" s="36">
        <f t="shared" si="9"/>
        <v>171.15</v>
      </c>
      <c r="CG6" s="36">
        <f t="shared" si="9"/>
        <v>170.19</v>
      </c>
      <c r="CH6" s="36">
        <f t="shared" si="9"/>
        <v>171.81</v>
      </c>
      <c r="CI6" s="36">
        <f t="shared" si="9"/>
        <v>171.67</v>
      </c>
      <c r="CJ6" s="36">
        <f t="shared" si="9"/>
        <v>173.67</v>
      </c>
      <c r="CK6" s="35" t="str">
        <f>IF(CK7="","",IF(CK7="-","【-】","【"&amp;SUBSTITUTE(TEXT(CK7,"#,##0.00"),"-","△")&amp;"】"))</f>
        <v>【168.38】</v>
      </c>
      <c r="CL6" s="36">
        <f>IF(CL7="",NA(),CL7)</f>
        <v>55.75</v>
      </c>
      <c r="CM6" s="36">
        <f t="shared" ref="CM6:CU6" si="10">IF(CM7="",NA(),CM7)</f>
        <v>58.05</v>
      </c>
      <c r="CN6" s="36">
        <f t="shared" si="10"/>
        <v>58.03</v>
      </c>
      <c r="CO6" s="36">
        <f t="shared" si="10"/>
        <v>56.98</v>
      </c>
      <c r="CP6" s="36">
        <f t="shared" si="10"/>
        <v>56.16</v>
      </c>
      <c r="CQ6" s="36">
        <f t="shared" si="10"/>
        <v>58.53</v>
      </c>
      <c r="CR6" s="36">
        <f t="shared" si="10"/>
        <v>59.01</v>
      </c>
      <c r="CS6" s="36">
        <f t="shared" si="10"/>
        <v>60.03</v>
      </c>
      <c r="CT6" s="36">
        <f t="shared" si="10"/>
        <v>59.74</v>
      </c>
      <c r="CU6" s="36">
        <f t="shared" si="10"/>
        <v>59.67</v>
      </c>
      <c r="CV6" s="35" t="str">
        <f>IF(CV7="","",IF(CV7="-","【-】","【"&amp;SUBSTITUTE(TEXT(CV7,"#,##0.00"),"-","△")&amp;"】"))</f>
        <v>【60.00】</v>
      </c>
      <c r="CW6" s="36">
        <f>IF(CW7="",NA(),CW7)</f>
        <v>90.24</v>
      </c>
      <c r="CX6" s="36">
        <f t="shared" ref="CX6:DF6" si="11">IF(CX7="",NA(),CX7)</f>
        <v>89.72</v>
      </c>
      <c r="CY6" s="36">
        <f t="shared" si="11"/>
        <v>89.25</v>
      </c>
      <c r="CZ6" s="36">
        <f t="shared" si="11"/>
        <v>89.69</v>
      </c>
      <c r="DA6" s="36">
        <f t="shared" si="11"/>
        <v>89.77</v>
      </c>
      <c r="DB6" s="36">
        <f t="shared" si="11"/>
        <v>85.26</v>
      </c>
      <c r="DC6" s="36">
        <f t="shared" si="11"/>
        <v>85.37</v>
      </c>
      <c r="DD6" s="36">
        <f t="shared" si="11"/>
        <v>84.81</v>
      </c>
      <c r="DE6" s="36">
        <f t="shared" si="11"/>
        <v>84.8</v>
      </c>
      <c r="DF6" s="36">
        <f t="shared" si="11"/>
        <v>84.6</v>
      </c>
      <c r="DG6" s="35" t="str">
        <f>IF(DG7="","",IF(DG7="-","【-】","【"&amp;SUBSTITUTE(TEXT(DG7,"#,##0.00"),"-","△")&amp;"】"))</f>
        <v>【89.80】</v>
      </c>
      <c r="DH6" s="36">
        <f>IF(DH7="",NA(),DH7)</f>
        <v>40.869999999999997</v>
      </c>
      <c r="DI6" s="36">
        <f t="shared" ref="DI6:DQ6" si="12">IF(DI7="",NA(),DI7)</f>
        <v>40.99</v>
      </c>
      <c r="DJ6" s="36">
        <f t="shared" si="12"/>
        <v>42.66</v>
      </c>
      <c r="DK6" s="36">
        <f t="shared" si="12"/>
        <v>44.64</v>
      </c>
      <c r="DL6" s="36">
        <f t="shared" si="12"/>
        <v>46.56</v>
      </c>
      <c r="DM6" s="36">
        <f t="shared" si="12"/>
        <v>45.75</v>
      </c>
      <c r="DN6" s="36">
        <f t="shared" si="12"/>
        <v>46.9</v>
      </c>
      <c r="DO6" s="36">
        <f t="shared" si="12"/>
        <v>47.28</v>
      </c>
      <c r="DP6" s="36">
        <f t="shared" si="12"/>
        <v>47.66</v>
      </c>
      <c r="DQ6" s="36">
        <f t="shared" si="12"/>
        <v>48.17</v>
      </c>
      <c r="DR6" s="35" t="str">
        <f>IF(DR7="","",IF(DR7="-","【-】","【"&amp;SUBSTITUTE(TEXT(DR7,"#,##0.00"),"-","△")&amp;"】"))</f>
        <v>【49.59】</v>
      </c>
      <c r="DS6" s="36">
        <f>IF(DS7="",NA(),DS7)</f>
        <v>13.22</v>
      </c>
      <c r="DT6" s="36">
        <f t="shared" ref="DT6:EB6" si="13">IF(DT7="",NA(),DT7)</f>
        <v>12.69</v>
      </c>
      <c r="DU6" s="36">
        <f t="shared" si="13"/>
        <v>12.98</v>
      </c>
      <c r="DV6" s="36">
        <f t="shared" si="13"/>
        <v>11.13</v>
      </c>
      <c r="DW6" s="36">
        <f t="shared" si="13"/>
        <v>12.24</v>
      </c>
      <c r="DX6" s="36">
        <f t="shared" si="13"/>
        <v>10.54</v>
      </c>
      <c r="DY6" s="36">
        <f t="shared" si="13"/>
        <v>12.03</v>
      </c>
      <c r="DZ6" s="36">
        <f t="shared" si="13"/>
        <v>12.19</v>
      </c>
      <c r="EA6" s="36">
        <f t="shared" si="13"/>
        <v>15.1</v>
      </c>
      <c r="EB6" s="36">
        <f t="shared" si="13"/>
        <v>17.12</v>
      </c>
      <c r="EC6" s="35" t="str">
        <f>IF(EC7="","",IF(EC7="-","【-】","【"&amp;SUBSTITUTE(TEXT(EC7,"#,##0.00"),"-","△")&amp;"】"))</f>
        <v>【19.44】</v>
      </c>
      <c r="ED6" s="36">
        <f>IF(ED7="",NA(),ED7)</f>
        <v>1.38</v>
      </c>
      <c r="EE6" s="36">
        <f t="shared" ref="EE6:EM6" si="14">IF(EE7="",NA(),EE7)</f>
        <v>0.69</v>
      </c>
      <c r="EF6" s="36">
        <f t="shared" si="14"/>
        <v>0.9</v>
      </c>
      <c r="EG6" s="36">
        <f t="shared" si="14"/>
        <v>0.46</v>
      </c>
      <c r="EH6" s="36">
        <f t="shared" si="14"/>
        <v>0.25</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282138</v>
      </c>
      <c r="D7" s="38">
        <v>46</v>
      </c>
      <c r="E7" s="38">
        <v>1</v>
      </c>
      <c r="F7" s="38">
        <v>0</v>
      </c>
      <c r="G7" s="38">
        <v>1</v>
      </c>
      <c r="H7" s="38" t="s">
        <v>93</v>
      </c>
      <c r="I7" s="38" t="s">
        <v>94</v>
      </c>
      <c r="J7" s="38" t="s">
        <v>95</v>
      </c>
      <c r="K7" s="38" t="s">
        <v>96</v>
      </c>
      <c r="L7" s="38" t="s">
        <v>97</v>
      </c>
      <c r="M7" s="38" t="s">
        <v>98</v>
      </c>
      <c r="N7" s="39" t="s">
        <v>99</v>
      </c>
      <c r="O7" s="39">
        <v>87.17</v>
      </c>
      <c r="P7" s="39">
        <v>99.8</v>
      </c>
      <c r="Q7" s="39">
        <v>3575</v>
      </c>
      <c r="R7" s="39">
        <v>40412</v>
      </c>
      <c r="S7" s="39">
        <v>132.44</v>
      </c>
      <c r="T7" s="39">
        <v>305.13</v>
      </c>
      <c r="U7" s="39">
        <v>40052</v>
      </c>
      <c r="V7" s="39">
        <v>111.57</v>
      </c>
      <c r="W7" s="39">
        <v>358.99</v>
      </c>
      <c r="X7" s="39">
        <v>100.81</v>
      </c>
      <c r="Y7" s="39">
        <v>103.32</v>
      </c>
      <c r="Z7" s="39">
        <v>103.97</v>
      </c>
      <c r="AA7" s="39">
        <v>101.5</v>
      </c>
      <c r="AB7" s="39">
        <v>99.13</v>
      </c>
      <c r="AC7" s="39">
        <v>109.64</v>
      </c>
      <c r="AD7" s="39">
        <v>110.95</v>
      </c>
      <c r="AE7" s="39">
        <v>110.68</v>
      </c>
      <c r="AF7" s="39">
        <v>110.66</v>
      </c>
      <c r="AG7" s="39">
        <v>109.01</v>
      </c>
      <c r="AH7" s="39">
        <v>112.01</v>
      </c>
      <c r="AI7" s="39">
        <v>43.74</v>
      </c>
      <c r="AJ7" s="39">
        <v>32.24</v>
      </c>
      <c r="AK7" s="39">
        <v>27.21</v>
      </c>
      <c r="AL7" s="39">
        <v>24.7</v>
      </c>
      <c r="AM7" s="39">
        <v>26.96</v>
      </c>
      <c r="AN7" s="39">
        <v>3.62</v>
      </c>
      <c r="AO7" s="39">
        <v>3.91</v>
      </c>
      <c r="AP7" s="39">
        <v>3.56</v>
      </c>
      <c r="AQ7" s="39">
        <v>2.74</v>
      </c>
      <c r="AR7" s="39">
        <v>3.7</v>
      </c>
      <c r="AS7" s="39">
        <v>1.08</v>
      </c>
      <c r="AT7" s="39">
        <v>147.12</v>
      </c>
      <c r="AU7" s="39">
        <v>172.44</v>
      </c>
      <c r="AV7" s="39">
        <v>159.66999999999999</v>
      </c>
      <c r="AW7" s="39">
        <v>180.08</v>
      </c>
      <c r="AX7" s="39">
        <v>201.92</v>
      </c>
      <c r="AY7" s="39">
        <v>371.31</v>
      </c>
      <c r="AZ7" s="39">
        <v>377.63</v>
      </c>
      <c r="BA7" s="39">
        <v>357.34</v>
      </c>
      <c r="BB7" s="39">
        <v>366.03</v>
      </c>
      <c r="BC7" s="39">
        <v>365.18</v>
      </c>
      <c r="BD7" s="39">
        <v>264.97000000000003</v>
      </c>
      <c r="BE7" s="39">
        <v>258.99</v>
      </c>
      <c r="BF7" s="39">
        <v>239.6</v>
      </c>
      <c r="BG7" s="39">
        <v>226.8</v>
      </c>
      <c r="BH7" s="39">
        <v>213.55</v>
      </c>
      <c r="BI7" s="39">
        <v>198.75</v>
      </c>
      <c r="BJ7" s="39">
        <v>373.09</v>
      </c>
      <c r="BK7" s="39">
        <v>364.71</v>
      </c>
      <c r="BL7" s="39">
        <v>373.69</v>
      </c>
      <c r="BM7" s="39">
        <v>370.12</v>
      </c>
      <c r="BN7" s="39">
        <v>371.65</v>
      </c>
      <c r="BO7" s="39">
        <v>266.61</v>
      </c>
      <c r="BP7" s="39">
        <v>96.36</v>
      </c>
      <c r="BQ7" s="39">
        <v>98.83</v>
      </c>
      <c r="BR7" s="39">
        <v>100.05</v>
      </c>
      <c r="BS7" s="39">
        <v>96.5</v>
      </c>
      <c r="BT7" s="39">
        <v>94.26</v>
      </c>
      <c r="BU7" s="39">
        <v>99.99</v>
      </c>
      <c r="BV7" s="39">
        <v>100.65</v>
      </c>
      <c r="BW7" s="39">
        <v>99.87</v>
      </c>
      <c r="BX7" s="39">
        <v>100.42</v>
      </c>
      <c r="BY7" s="39">
        <v>98.77</v>
      </c>
      <c r="BZ7" s="39">
        <v>103.24</v>
      </c>
      <c r="CA7" s="39">
        <v>220.99</v>
      </c>
      <c r="CB7" s="39">
        <v>213.96</v>
      </c>
      <c r="CC7" s="39">
        <v>211.79</v>
      </c>
      <c r="CD7" s="39">
        <v>220.34</v>
      </c>
      <c r="CE7" s="39">
        <v>226.27</v>
      </c>
      <c r="CF7" s="39">
        <v>171.15</v>
      </c>
      <c r="CG7" s="39">
        <v>170.19</v>
      </c>
      <c r="CH7" s="39">
        <v>171.81</v>
      </c>
      <c r="CI7" s="39">
        <v>171.67</v>
      </c>
      <c r="CJ7" s="39">
        <v>173.67</v>
      </c>
      <c r="CK7" s="39">
        <v>168.38</v>
      </c>
      <c r="CL7" s="39">
        <v>55.75</v>
      </c>
      <c r="CM7" s="39">
        <v>58.05</v>
      </c>
      <c r="CN7" s="39">
        <v>58.03</v>
      </c>
      <c r="CO7" s="39">
        <v>56.98</v>
      </c>
      <c r="CP7" s="39">
        <v>56.16</v>
      </c>
      <c r="CQ7" s="39">
        <v>58.53</v>
      </c>
      <c r="CR7" s="39">
        <v>59.01</v>
      </c>
      <c r="CS7" s="39">
        <v>60.03</v>
      </c>
      <c r="CT7" s="39">
        <v>59.74</v>
      </c>
      <c r="CU7" s="39">
        <v>59.67</v>
      </c>
      <c r="CV7" s="39">
        <v>60</v>
      </c>
      <c r="CW7" s="39">
        <v>90.24</v>
      </c>
      <c r="CX7" s="39">
        <v>89.72</v>
      </c>
      <c r="CY7" s="39">
        <v>89.25</v>
      </c>
      <c r="CZ7" s="39">
        <v>89.69</v>
      </c>
      <c r="DA7" s="39">
        <v>89.77</v>
      </c>
      <c r="DB7" s="39">
        <v>85.26</v>
      </c>
      <c r="DC7" s="39">
        <v>85.37</v>
      </c>
      <c r="DD7" s="39">
        <v>84.81</v>
      </c>
      <c r="DE7" s="39">
        <v>84.8</v>
      </c>
      <c r="DF7" s="39">
        <v>84.6</v>
      </c>
      <c r="DG7" s="39">
        <v>89.8</v>
      </c>
      <c r="DH7" s="39">
        <v>40.869999999999997</v>
      </c>
      <c r="DI7" s="39">
        <v>40.99</v>
      </c>
      <c r="DJ7" s="39">
        <v>42.66</v>
      </c>
      <c r="DK7" s="39">
        <v>44.64</v>
      </c>
      <c r="DL7" s="39">
        <v>46.56</v>
      </c>
      <c r="DM7" s="39">
        <v>45.75</v>
      </c>
      <c r="DN7" s="39">
        <v>46.9</v>
      </c>
      <c r="DO7" s="39">
        <v>47.28</v>
      </c>
      <c r="DP7" s="39">
        <v>47.66</v>
      </c>
      <c r="DQ7" s="39">
        <v>48.17</v>
      </c>
      <c r="DR7" s="39">
        <v>49.59</v>
      </c>
      <c r="DS7" s="39">
        <v>13.22</v>
      </c>
      <c r="DT7" s="39">
        <v>12.69</v>
      </c>
      <c r="DU7" s="39">
        <v>12.98</v>
      </c>
      <c r="DV7" s="39">
        <v>11.13</v>
      </c>
      <c r="DW7" s="39">
        <v>12.24</v>
      </c>
      <c r="DX7" s="39">
        <v>10.54</v>
      </c>
      <c r="DY7" s="39">
        <v>12.03</v>
      </c>
      <c r="DZ7" s="39">
        <v>12.19</v>
      </c>
      <c r="EA7" s="39">
        <v>15.1</v>
      </c>
      <c r="EB7" s="39">
        <v>17.12</v>
      </c>
      <c r="EC7" s="39">
        <v>19.440000000000001</v>
      </c>
      <c r="ED7" s="39">
        <v>1.38</v>
      </c>
      <c r="EE7" s="39">
        <v>0.69</v>
      </c>
      <c r="EF7" s="39">
        <v>0.9</v>
      </c>
      <c r="EG7" s="39">
        <v>0.46</v>
      </c>
      <c r="EH7" s="39">
        <v>0.25</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吉山 明宏</cp:lastModifiedBy>
  <cp:lastPrinted>2021-01-28T01:31:06Z</cp:lastPrinted>
  <dcterms:created xsi:type="dcterms:W3CDTF">2020-12-04T02:11:48Z</dcterms:created>
  <dcterms:modified xsi:type="dcterms:W3CDTF">2021-01-28T01:31:07Z</dcterms:modified>
  <cp:category/>
</cp:coreProperties>
</file>