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0.71\profile$\yoshiyama-akihiro\Desktop\"/>
    </mc:Choice>
  </mc:AlternateContent>
  <workbookProtection workbookAlgorithmName="SHA-512" workbookHashValue="BDjyXpy+punL193xb3Ct3wg6PCLQu3OJB09blWbnv4m/bA+vEkiOBcX7U5V3ByqsOhnT9UPuJnxTbieKmccotw==" workbookSaltValue="dwZ6BOkbCMUvlQJ/FDBXWg==" workbookSpinCount="100000" lockStructure="1"/>
  <bookViews>
    <workbookView xWindow="0" yWindow="0" windowWidth="15360" windowHeight="76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<sst xmlns="http://schemas.openxmlformats.org/spreadsheetml/2006/main" count="228" uniqueCount="115">
  <si>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</si>
  <si>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</si>
  <si>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</si>
  <si>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</si>
  <si>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</si>
  <si>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</si>
  <si>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</si>
  <si>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</si>
  <si>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</si>
  <si>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</si>
  <si>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</si>
  <si>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</si>
  <si>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</si>
  <si>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</si>
  <si>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</si>
  <si>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</si>
  <si>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</si>
  <si>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</si>
  <si>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</si>
  <si>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</si>
  <si>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</si>
  <si>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</si>
  <si>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</si>
  <si>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</si>
  <si>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</si>
  <si>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</si>
  <si>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</si>
  <si>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</si>
  <si>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</si>
  <si>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</si>
  <si>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</si>
  <si>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</si>
  <si>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</si>
  <si>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</si>
  <si>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</si>
  <si>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</si>
  <si>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</si>
  <si>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</si>
  <si>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</si>
  <si>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</si>
  <si>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</si>
  <si>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</si>
  <si>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</si>
  <si>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</si>
  <si>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</si>
  <si>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</si>
  <si>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</si>
  <si>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</si>
  <si>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</si>
  <si>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</si>
  <si>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</si>
  <si>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</si>
  <si>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</si>
  <si>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</si>
  <si>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</si>
  <si>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</si>
  <si>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</si>
  <si>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</si>
  <si>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</si>
  <si>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</si>
  <si>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</si>
  <si>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</si>
  <si>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</si>
  <si>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</si>
  <si>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</si>
  <si>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</si>
  <si>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</si>
  <si>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</si>
  <si>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</si>
  <si>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</si>
  <si>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</si>
  <si>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</si>
  <si>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</si>
  <si>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</si>
  <si>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</si>
  <si>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</si>
  <si>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</si>
  <si>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</si>
  <si>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</si>
  <si>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</si>
  <si>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</si>
  <si>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</si>
  <si>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</si>
  <si>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</si>
  <si>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</si>
  <si>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</si>
  <si>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</si>
  <si>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</si>
  <si>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</si>
  <si>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</si>
  <si>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</si>
  <si>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</si>
  <si>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</si>
  <si>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西脇市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</si>
  <si>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</si>
  <si>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</si>
  <si>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</si>
  <si>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</si>
  <si>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</si>
  <si>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</si>
  <si>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</si>
  <si>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</si>
  <si>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</si>
  <si>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</si>
  <si>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</si>
  <si>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</si>
  <si>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</si>
  <si>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</si>
  <si>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</si>
  <si>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</si>
  <si>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</si>
  <si>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</si>
  <si>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有形固定資産減価償却率は、全国平均及び類似団体平均より低い状況ですが、年々上昇しています。予防保全と事後保全で対応できる施設に分類し、施設更新時期が集中しないよう計画的に整備を進めていきます。（①経営指標参照）
　管路経年化率は、全国平均及び類似団体平均を下回っています。法定耐用年数を超える管路を把握し、鉄道や道路管理者等関係機関と綿密に調整を行い、老朽管の早期管路更新に努めています。（②経営指標参照）
　管路更新率は、全国平均及び類似団体平均を下回りました。当市では重要給水施設（基幹病院、指定避難所）への配水管から更新を進めており、選択と集中により効果的な老朽管更新工事を実施しています。（③経営指標参照）</t>
    <rPh sb="1" eb="3">
      <t>ユウケイ</t>
    </rPh>
    <rPh sb="3" eb="5">
      <t>コテイ</t>
    </rPh>
    <rPh sb="5" eb="7">
      <t>シサン</t>
    </rPh>
    <rPh sb="7" eb="9">
      <t>ゲンカ</t>
    </rPh>
    <rPh sb="9" eb="11">
      <t>ショウキャク</t>
    </rPh>
    <rPh sb="11" eb="12">
      <t>リツ</t>
    </rPh>
    <rPh sb="28" eb="29">
      <t>ヒク</t>
    </rPh>
    <rPh sb="30" eb="32">
      <t>ジョウキョウ</t>
    </rPh>
    <rPh sb="36" eb="38">
      <t>ネンネン</t>
    </rPh>
    <rPh sb="38" eb="40">
      <t>ジョウショウ</t>
    </rPh>
    <rPh sb="46" eb="50">
      <t>ヨボウホゼン</t>
    </rPh>
    <rPh sb="51" eb="53">
      <t>ジゴ</t>
    </rPh>
    <rPh sb="53" eb="55">
      <t>ホゼン</t>
    </rPh>
    <rPh sb="56" eb="58">
      <t>タイオウ</t>
    </rPh>
    <rPh sb="61" eb="63">
      <t>シセツ</t>
    </rPh>
    <rPh sb="64" eb="66">
      <t>ブンルイ</t>
    </rPh>
    <rPh sb="68" eb="70">
      <t>シセツ</t>
    </rPh>
    <rPh sb="70" eb="72">
      <t>コウシン</t>
    </rPh>
    <rPh sb="72" eb="74">
      <t>ジキ</t>
    </rPh>
    <rPh sb="75" eb="77">
      <t>シュウチュウ</t>
    </rPh>
    <rPh sb="82" eb="85">
      <t>ケイカクテキ</t>
    </rPh>
    <rPh sb="86" eb="88">
      <t>セイビ</t>
    </rPh>
    <rPh sb="89" eb="90">
      <t>スス</t>
    </rPh>
    <rPh sb="108" eb="110">
      <t>カンロ</t>
    </rPh>
    <rPh sb="110" eb="113">
      <t>ケイネンカ</t>
    </rPh>
    <rPh sb="113" eb="114">
      <t>リツ</t>
    </rPh>
    <rPh sb="129" eb="131">
      <t>シタマワ</t>
    </rPh>
    <rPh sb="137" eb="141">
      <t>ホウテイタイヨウ</t>
    </rPh>
    <rPh sb="141" eb="143">
      <t>ネンスウ</t>
    </rPh>
    <rPh sb="144" eb="145">
      <t>コ</t>
    </rPh>
    <rPh sb="147" eb="149">
      <t>カンロ</t>
    </rPh>
    <rPh sb="150" eb="152">
      <t>ハアク</t>
    </rPh>
    <rPh sb="154" eb="156">
      <t>テツドウ</t>
    </rPh>
    <rPh sb="157" eb="159">
      <t>ドウロ</t>
    </rPh>
    <rPh sb="159" eb="162">
      <t>カンリシャ</t>
    </rPh>
    <rPh sb="162" eb="163">
      <t>トウ</t>
    </rPh>
    <rPh sb="163" eb="165">
      <t>カンケイ</t>
    </rPh>
    <rPh sb="165" eb="167">
      <t>キカン</t>
    </rPh>
    <rPh sb="168" eb="170">
      <t>メンミツ</t>
    </rPh>
    <rPh sb="171" eb="173">
      <t>チョウセイ</t>
    </rPh>
    <rPh sb="174" eb="175">
      <t>オコナ</t>
    </rPh>
    <rPh sb="177" eb="179">
      <t>ロウキュウ</t>
    </rPh>
    <rPh sb="179" eb="180">
      <t>カン</t>
    </rPh>
    <rPh sb="181" eb="183">
      <t>ソウキ</t>
    </rPh>
    <rPh sb="183" eb="185">
      <t>カンロ</t>
    </rPh>
    <rPh sb="185" eb="187">
      <t>コウシン</t>
    </rPh>
    <rPh sb="188" eb="189">
      <t>ツト</t>
    </rPh>
    <rPh sb="206" eb="208">
      <t>カンロ</t>
    </rPh>
    <rPh sb="208" eb="210">
      <t>コウシン</t>
    </rPh>
    <rPh sb="210" eb="211">
      <t>リツ</t>
    </rPh>
    <rPh sb="226" eb="228">
      <t>シタマワ</t>
    </rPh>
    <rPh sb="233" eb="235">
      <t>トウシ</t>
    </rPh>
    <rPh sb="237" eb="239">
      <t>ジュウヨウ</t>
    </rPh>
    <rPh sb="239" eb="241">
      <t>キュウスイ</t>
    </rPh>
    <rPh sb="241" eb="243">
      <t>シセツ</t>
    </rPh>
    <rPh sb="244" eb="246">
      <t>キカン</t>
    </rPh>
    <rPh sb="246" eb="248">
      <t>ビョウイン</t>
    </rPh>
    <rPh sb="249" eb="251">
      <t>シテイ</t>
    </rPh>
    <rPh sb="251" eb="253">
      <t>ヒナン</t>
    </rPh>
    <rPh sb="253" eb="254">
      <t>ショ</t>
    </rPh>
    <rPh sb="257" eb="260">
      <t>ハイスイカン</t>
    </rPh>
    <rPh sb="262" eb="264">
      <t>コウシン</t>
    </rPh>
    <rPh sb="265" eb="266">
      <t>スス</t>
    </rPh>
    <rPh sb="271" eb="273">
      <t>センタク</t>
    </rPh>
    <rPh sb="274" eb="276">
      <t>シュウチュウ</t>
    </rPh>
    <rPh sb="279" eb="282">
      <t>コウカテキ</t>
    </rPh>
    <rPh sb="283" eb="285">
      <t>ロウキュウ</t>
    </rPh>
    <rPh sb="285" eb="286">
      <t>カン</t>
    </rPh>
    <rPh sb="286" eb="288">
      <t>コウシン</t>
    </rPh>
    <rPh sb="288" eb="290">
      <t>コウジ</t>
    </rPh>
    <rPh sb="291" eb="293">
      <t>ジッシ</t>
    </rPh>
    <phoneticPr fontId="4"/>
  </si>
  <si>
    <t>　令和２年度では、新型コロナウイルス感染症の影響を踏まえた水道料金免除施策を６月から11月までの半年間実施し、１億１千万円の純損失を計上することとなりました。その結果、経営の健全性を判断する経常収支比率、累積欠損金比率及び料金回収率は悪化しています。全国平均及び類似団体平均と比較して給水原価が高い水準にあります。このような経営状況を踏まえ、経営戦略に基づき、施設の統廃合、廃止を順次進め維持管理経費を抑制していきます。（①②⑤⑥経営指標参照）
　流動比率は、全国平均及び類似団体平均を下回りましたが、選択と集中による計画的な工事の発注等に努めており、上昇傾向にあります。今年度に関しては水道料金免除施策の影響を受けて減少しています。企業債残高対給水収益比率については、経営戦略において投資額から国庫補助金等の財源を差し引いた額の30％を企業債の借入限度額としており、新たな借り入れを抑制しました。現在実施している施設の統廃合、廃止に加え、漏水調査を定期的に行い、予防保全と効率的な水道水の供給に努めます。（③④⑦⑧経営指標参照）</t>
    <rPh sb="1" eb="3">
      <t>レイワ</t>
    </rPh>
    <rPh sb="4" eb="6">
      <t>ネンド</t>
    </rPh>
    <rPh sb="9" eb="11">
      <t>シンガタ</t>
    </rPh>
    <rPh sb="18" eb="21">
      <t>カンセンショウ</t>
    </rPh>
    <rPh sb="22" eb="24">
      <t>エイキョウ</t>
    </rPh>
    <rPh sb="25" eb="26">
      <t>フ</t>
    </rPh>
    <rPh sb="29" eb="31">
      <t>スイドウ</t>
    </rPh>
    <rPh sb="31" eb="33">
      <t>リョウキン</t>
    </rPh>
    <rPh sb="33" eb="35">
      <t>メンジョ</t>
    </rPh>
    <rPh sb="35" eb="37">
      <t>セサク</t>
    </rPh>
    <rPh sb="39" eb="40">
      <t>ツキ</t>
    </rPh>
    <rPh sb="44" eb="45">
      <t>ツキ</t>
    </rPh>
    <rPh sb="48" eb="51">
      <t>ハントシカン</t>
    </rPh>
    <rPh sb="51" eb="53">
      <t>ジッシ</t>
    </rPh>
    <rPh sb="56" eb="57">
      <t>オク</t>
    </rPh>
    <rPh sb="58" eb="61">
      <t>センマンエン</t>
    </rPh>
    <rPh sb="62" eb="65">
      <t>ジュンソンシツ</t>
    </rPh>
    <rPh sb="66" eb="68">
      <t>ケイジョウ</t>
    </rPh>
    <rPh sb="81" eb="83">
      <t>ケッカ</t>
    </rPh>
    <rPh sb="84" eb="86">
      <t>ケイエイ</t>
    </rPh>
    <rPh sb="87" eb="90">
      <t>ケンゼンセイ</t>
    </rPh>
    <rPh sb="91" eb="93">
      <t>ハンダン</t>
    </rPh>
    <rPh sb="95" eb="97">
      <t>ケイジョウ</t>
    </rPh>
    <rPh sb="97" eb="99">
      <t>シュウシ</t>
    </rPh>
    <rPh sb="99" eb="101">
      <t>ヒリツ</t>
    </rPh>
    <rPh sb="102" eb="104">
      <t>ルイセキ</t>
    </rPh>
    <rPh sb="104" eb="107">
      <t>ケッソンキン</t>
    </rPh>
    <rPh sb="107" eb="109">
      <t>ヒリツ</t>
    </rPh>
    <rPh sb="109" eb="110">
      <t>オヨ</t>
    </rPh>
    <rPh sb="111" eb="113">
      <t>リョウキン</t>
    </rPh>
    <rPh sb="113" eb="116">
      <t>カイシュウリツ</t>
    </rPh>
    <rPh sb="117" eb="119">
      <t>アッカ</t>
    </rPh>
    <rPh sb="125" eb="127">
      <t>ゼンコク</t>
    </rPh>
    <rPh sb="127" eb="129">
      <t>ヘイキン</t>
    </rPh>
    <rPh sb="129" eb="130">
      <t>オヨ</t>
    </rPh>
    <rPh sb="131" eb="133">
      <t>ルイジ</t>
    </rPh>
    <rPh sb="133" eb="135">
      <t>ダンタイ</t>
    </rPh>
    <rPh sb="135" eb="137">
      <t>ヘイキン</t>
    </rPh>
    <rPh sb="138" eb="140">
      <t>ヒカク</t>
    </rPh>
    <rPh sb="142" eb="144">
      <t>キュウスイ</t>
    </rPh>
    <rPh sb="144" eb="146">
      <t>ゲンカ</t>
    </rPh>
    <rPh sb="147" eb="148">
      <t>タカ</t>
    </rPh>
    <rPh sb="149" eb="151">
      <t>スイジュン</t>
    </rPh>
    <rPh sb="162" eb="164">
      <t>ケイエイ</t>
    </rPh>
    <rPh sb="164" eb="166">
      <t>ジョウキョウ</t>
    </rPh>
    <rPh sb="167" eb="168">
      <t>フ</t>
    </rPh>
    <rPh sb="171" eb="173">
      <t>ケイエイ</t>
    </rPh>
    <rPh sb="173" eb="175">
      <t>センリャク</t>
    </rPh>
    <rPh sb="176" eb="177">
      <t>モト</t>
    </rPh>
    <rPh sb="215" eb="217">
      <t>ケイエイ</t>
    </rPh>
    <rPh sb="217" eb="219">
      <t>シヒョウ</t>
    </rPh>
    <rPh sb="219" eb="221">
      <t>サンショウ</t>
    </rPh>
    <rPh sb="224" eb="226">
      <t>リュウドウ</t>
    </rPh>
    <rPh sb="226" eb="228">
      <t>ヒリツ</t>
    </rPh>
    <rPh sb="230" eb="232">
      <t>ゼンコク</t>
    </rPh>
    <rPh sb="232" eb="234">
      <t>ヘイキン</t>
    </rPh>
    <rPh sb="234" eb="235">
      <t>オヨ</t>
    </rPh>
    <rPh sb="236" eb="238">
      <t>ルイジ</t>
    </rPh>
    <rPh sb="238" eb="240">
      <t>ダンタイ</t>
    </rPh>
    <rPh sb="240" eb="242">
      <t>ヘイキン</t>
    </rPh>
    <rPh sb="243" eb="245">
      <t>シタマワ</t>
    </rPh>
    <rPh sb="251" eb="253">
      <t>センタク</t>
    </rPh>
    <rPh sb="254" eb="256">
      <t>シュウチュウ</t>
    </rPh>
    <rPh sb="259" eb="262">
      <t>ケイカクテキ</t>
    </rPh>
    <rPh sb="263" eb="265">
      <t>コウジ</t>
    </rPh>
    <rPh sb="266" eb="268">
      <t>ハッチュウ</t>
    </rPh>
    <rPh sb="268" eb="269">
      <t>トウ</t>
    </rPh>
    <rPh sb="270" eb="271">
      <t>ツト</t>
    </rPh>
    <rPh sb="276" eb="278">
      <t>ジョウショウ</t>
    </rPh>
    <rPh sb="278" eb="280">
      <t>ケイコウ</t>
    </rPh>
    <rPh sb="286" eb="289">
      <t>コンネンド</t>
    </rPh>
    <rPh sb="290" eb="291">
      <t>カン</t>
    </rPh>
    <rPh sb="294" eb="296">
      <t>スイドウ</t>
    </rPh>
    <rPh sb="296" eb="298">
      <t>リョウキン</t>
    </rPh>
    <rPh sb="298" eb="300">
      <t>メンジョ</t>
    </rPh>
    <rPh sb="300" eb="302">
      <t>セサク</t>
    </rPh>
    <rPh sb="303" eb="305">
      <t>エイキョウ</t>
    </rPh>
    <rPh sb="306" eb="307">
      <t>ウ</t>
    </rPh>
    <rPh sb="309" eb="311">
      <t>ゲンショウ</t>
    </rPh>
    <rPh sb="317" eb="319">
      <t>キギョウ</t>
    </rPh>
    <rPh sb="319" eb="320">
      <t>サイ</t>
    </rPh>
    <rPh sb="320" eb="322">
      <t>ザンダカ</t>
    </rPh>
    <rPh sb="322" eb="323">
      <t>タイ</t>
    </rPh>
    <rPh sb="323" eb="325">
      <t>キュウスイ</t>
    </rPh>
    <rPh sb="325" eb="327">
      <t>シュウエキ</t>
    </rPh>
    <rPh sb="327" eb="329">
      <t>ヒリツ</t>
    </rPh>
    <rPh sb="335" eb="337">
      <t>ケイエイ</t>
    </rPh>
    <rPh sb="337" eb="339">
      <t>センリャク</t>
    </rPh>
    <rPh sb="343" eb="345">
      <t>トウシ</t>
    </rPh>
    <rPh sb="345" eb="346">
      <t>ガク</t>
    </rPh>
    <rPh sb="348" eb="350">
      <t>コッコ</t>
    </rPh>
    <rPh sb="350" eb="353">
      <t>ホジョキン</t>
    </rPh>
    <rPh sb="353" eb="354">
      <t>トウ</t>
    </rPh>
    <rPh sb="355" eb="357">
      <t>ザイゲン</t>
    </rPh>
    <rPh sb="358" eb="359">
      <t>サ</t>
    </rPh>
    <rPh sb="360" eb="361">
      <t>ヒ</t>
    </rPh>
    <rPh sb="363" eb="364">
      <t>ガク</t>
    </rPh>
    <rPh sb="369" eb="371">
      <t>キギョウ</t>
    </rPh>
    <rPh sb="371" eb="372">
      <t>サイ</t>
    </rPh>
    <rPh sb="373" eb="375">
      <t>カリイレ</t>
    </rPh>
    <rPh sb="375" eb="377">
      <t>ゲンド</t>
    </rPh>
    <rPh sb="377" eb="378">
      <t>ガク</t>
    </rPh>
    <rPh sb="384" eb="385">
      <t>アラ</t>
    </rPh>
    <rPh sb="387" eb="388">
      <t>カ</t>
    </rPh>
    <rPh sb="389" eb="390">
      <t>イ</t>
    </rPh>
    <rPh sb="392" eb="394">
      <t>ヨクセイ</t>
    </rPh>
    <rPh sb="399" eb="401">
      <t>ゲンザイ</t>
    </rPh>
    <rPh sb="401" eb="403">
      <t>ジッシ</t>
    </rPh>
    <rPh sb="417" eb="418">
      <t>クワ</t>
    </rPh>
    <rPh sb="420" eb="422">
      <t>ロウスイ</t>
    </rPh>
    <rPh sb="422" eb="424">
      <t>チョウサ</t>
    </rPh>
    <rPh sb="425" eb="428">
      <t>テイキテキ</t>
    </rPh>
    <rPh sb="429" eb="430">
      <t>オコナ</t>
    </rPh>
    <rPh sb="432" eb="434">
      <t>ヨボウ</t>
    </rPh>
    <rPh sb="434" eb="436">
      <t>ホゼン</t>
    </rPh>
    <rPh sb="437" eb="440">
      <t>コウリツテキ</t>
    </rPh>
    <rPh sb="441" eb="444">
      <t>スイドウスイ</t>
    </rPh>
    <rPh sb="445" eb="447">
      <t>キョウキュウ</t>
    </rPh>
    <rPh sb="448" eb="449">
      <t>ツト</t>
    </rPh>
    <phoneticPr fontId="4"/>
  </si>
  <si>
    <t>　西脇市では、近年、県営水道の受水施設整備や浄水場新設工事、管路の耐震化工事などの施設整備を積極的に進めてきた結果、減価償却費の増加により経営指標が悪化しています。また、今年度は一時的ですが、水道料金免除施策を実施し、経営状況は更に悪化しています。今後も経営戦略に基づき、施設更新に優先順位を付け、的確に効率良く運営していきたいと考えています。</t>
    <rPh sb="1" eb="3">
      <t>ニシワキ</t>
    </rPh>
    <rPh sb="3" eb="4">
      <t>シ</t>
    </rPh>
    <rPh sb="7" eb="9">
      <t>キンネン</t>
    </rPh>
    <rPh sb="10" eb="12">
      <t>ケンエイ</t>
    </rPh>
    <rPh sb="12" eb="14">
      <t>スイドウ</t>
    </rPh>
    <rPh sb="15" eb="16">
      <t>ウ</t>
    </rPh>
    <rPh sb="16" eb="17">
      <t>スイ</t>
    </rPh>
    <rPh sb="17" eb="19">
      <t>シセツ</t>
    </rPh>
    <rPh sb="19" eb="21">
      <t>セイビ</t>
    </rPh>
    <rPh sb="22" eb="25">
      <t>ジョウスイジョウ</t>
    </rPh>
    <rPh sb="25" eb="27">
      <t>シンセツ</t>
    </rPh>
    <rPh sb="27" eb="29">
      <t>コウジ</t>
    </rPh>
    <rPh sb="30" eb="32">
      <t>カンロ</t>
    </rPh>
    <rPh sb="33" eb="36">
      <t>タイシンカ</t>
    </rPh>
    <rPh sb="36" eb="38">
      <t>コウジ</t>
    </rPh>
    <rPh sb="41" eb="43">
      <t>シセツ</t>
    </rPh>
    <rPh sb="43" eb="45">
      <t>セイビ</t>
    </rPh>
    <rPh sb="46" eb="49">
      <t>セッキョクテキ</t>
    </rPh>
    <rPh sb="50" eb="51">
      <t>スス</t>
    </rPh>
    <rPh sb="55" eb="57">
      <t>ケッカ</t>
    </rPh>
    <rPh sb="58" eb="63">
      <t>ゲンカショウキャクヒ</t>
    </rPh>
    <rPh sb="64" eb="66">
      <t>ゾウカ</t>
    </rPh>
    <rPh sb="69" eb="71">
      <t>ケイエイ</t>
    </rPh>
    <rPh sb="71" eb="73">
      <t>シヒョウ</t>
    </rPh>
    <rPh sb="74" eb="76">
      <t>アッカ</t>
    </rPh>
    <rPh sb="85" eb="88">
      <t>コンネンド</t>
    </rPh>
    <rPh sb="89" eb="92">
      <t>イチジテキ</t>
    </rPh>
    <rPh sb="96" eb="98">
      <t>スイドウ</t>
    </rPh>
    <rPh sb="98" eb="100">
      <t>リョウキン</t>
    </rPh>
    <rPh sb="100" eb="102">
      <t>メンジョ</t>
    </rPh>
    <rPh sb="102" eb="104">
      <t>セサク</t>
    </rPh>
    <rPh sb="105" eb="107">
      <t>ジッシ</t>
    </rPh>
    <rPh sb="109" eb="111">
      <t>ケイエイ</t>
    </rPh>
    <rPh sb="111" eb="113">
      <t>ジョウキョウ</t>
    </rPh>
    <rPh sb="114" eb="115">
      <t>サラ</t>
    </rPh>
    <rPh sb="116" eb="118">
      <t>アッカ</t>
    </rPh>
    <rPh sb="124" eb="126">
      <t>コンゴ</t>
    </rPh>
    <rPh sb="127" eb="129">
      <t>ケイエイ</t>
    </rPh>
    <rPh sb="129" eb="131">
      <t>センリャク</t>
    </rPh>
    <rPh sb="132" eb="133">
      <t>モト</t>
    </rPh>
    <rPh sb="136" eb="138">
      <t>シセツ</t>
    </rPh>
    <rPh sb="138" eb="140">
      <t>コウシン</t>
    </rPh>
    <rPh sb="141" eb="143">
      <t>ユウセン</t>
    </rPh>
    <rPh sb="143" eb="145">
      <t>ジュンイ</t>
    </rPh>
    <rPh sb="146" eb="147">
      <t>ツ</t>
    </rPh>
    <rPh sb="149" eb="151">
      <t>テキカク</t>
    </rPh>
    <rPh sb="152" eb="154">
      <t>コウリツ</t>
    </rPh>
    <rPh sb="154" eb="155">
      <t>ヨ</t>
    </rPh>
    <rPh sb="156" eb="158">
      <t>ウンエイ</t>
    </rPh>
    <rPh sb="165" eb="16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</si>
</sst>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0.69</c:v>
                </c:pt>
                <c:pt idx="1">
                  <c:v>0.9</c:v>
                </c:pt>
                <c:pt idx="2">
                  <c:v>0.46</c:v>
                </c:pt>
                <c:pt idx="3">
                  <c:v>0.25</c:v>
                </c:pt>
                <c:pt idx="4">
                  <c:v>0.36</c:v>
                </c:pt>
              </c:numCache>
            </c:numRef>
          </c:val>
          <c:extLst>
            <c:ext xmlns:c16="http://schemas.microsoft.com/office/drawing/2014/chart" uri="{C3380CC4-5D6E-409C-BE32-E72D297353CC}">
              <c16:uniqueId val="{00000000-2279-44A8-94A7-8B02CDC6305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2279-44A8-94A7-8B02CDC6305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58.05</c:v>
                </c:pt>
                <c:pt idx="1">
                  <c:v>58.03</c:v>
                </c:pt>
                <c:pt idx="2">
                  <c:v>56.98</c:v>
                </c:pt>
                <c:pt idx="3">
                  <c:v>56.16</c:v>
                </c:pt>
                <c:pt idx="4">
                  <c:v>57.82</c:v>
                </c:pt>
              </c:numCache>
            </c:numRef>
          </c:val>
          <c:extLst>
            <c:ext xmlns:c16="http://schemas.microsoft.com/office/drawing/2014/chart" uri="{C3380CC4-5D6E-409C-BE32-E72D297353CC}">
              <c16:uniqueId val="{00000000-61CB-4887-959B-09BDB10FC6A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61CB-4887-959B-09BDB10FC6A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89.72</c:v>
                </c:pt>
                <c:pt idx="1">
                  <c:v>89.25</c:v>
                </c:pt>
                <c:pt idx="2">
                  <c:v>89.69</c:v>
                </c:pt>
                <c:pt idx="3">
                  <c:v>89.77</c:v>
                </c:pt>
                <c:pt idx="4">
                  <c:v>89.96</c:v>
                </c:pt>
              </c:numCache>
            </c:numRef>
          </c:val>
          <c:extLst>
            <c:ext xmlns:c16="http://schemas.microsoft.com/office/drawing/2014/chart" uri="{C3380CC4-5D6E-409C-BE32-E72D297353CC}">
              <c16:uniqueId val="{00000000-EA3B-44FF-A347-C51E834C58D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EA3B-44FF-A347-C51E834C58D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103.32</c:v>
                </c:pt>
                <c:pt idx="1">
                  <c:v>103.97</c:v>
                </c:pt>
                <c:pt idx="2">
                  <c:v>101.5</c:v>
                </c:pt>
                <c:pt idx="3">
                  <c:v>99.13</c:v>
                </c:pt>
                <c:pt idx="4">
                  <c:v>91.12</c:v>
                </c:pt>
              </c:numCache>
            </c:numRef>
          </c:val>
          <c:extLst>
            <c:ext xmlns:c16="http://schemas.microsoft.com/office/drawing/2014/chart" uri="{C3380CC4-5D6E-409C-BE32-E72D297353CC}">
              <c16:uniqueId val="{00000000-CCBF-4669-82AC-91BBB3EE70C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CCBF-4669-82AC-91BBB3EE70C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40.99</c:v>
                </c:pt>
                <c:pt idx="1">
                  <c:v>42.66</c:v>
                </c:pt>
                <c:pt idx="2">
                  <c:v>44.64</c:v>
                </c:pt>
                <c:pt idx="3">
                  <c:v>46.56</c:v>
                </c:pt>
                <c:pt idx="4">
                  <c:v>48.29</c:v>
                </c:pt>
              </c:numCache>
            </c:numRef>
          </c:val>
          <c:extLst>
            <c:ext xmlns:c16="http://schemas.microsoft.com/office/drawing/2014/chart" uri="{C3380CC4-5D6E-409C-BE32-E72D297353CC}">
              <c16:uniqueId val="{00000000-DE25-46CA-9187-1C28F8C1131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DE25-46CA-9187-1C28F8C1131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12.69</c:v>
                </c:pt>
                <c:pt idx="1">
                  <c:v>12.98</c:v>
                </c:pt>
                <c:pt idx="2">
                  <c:v>11.13</c:v>
                </c:pt>
                <c:pt idx="3">
                  <c:v>12.24</c:v>
                </c:pt>
                <c:pt idx="4">
                  <c:v>10.07</c:v>
                </c:pt>
              </c:numCache>
            </c:numRef>
          </c:val>
          <c:extLst>
            <c:ext xmlns:c16="http://schemas.microsoft.com/office/drawing/2014/chart" uri="{C3380CC4-5D6E-409C-BE32-E72D297353CC}">
              <c16:uniqueId val="{00000000-CC79-4CE9-8C3D-820A3E5B29D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CC79-4CE9-8C3D-820A3E5B29D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32.24</c:v>
                </c:pt>
                <c:pt idx="1">
                  <c:v>27.21</c:v>
                </c:pt>
                <c:pt idx="2">
                  <c:v>24.7</c:v>
                </c:pt>
                <c:pt idx="3">
                  <c:v>26.96</c:v>
                </c:pt>
                <c:pt idx="4">
                  <c:v>65.900000000000006</c:v>
                </c:pt>
              </c:numCache>
            </c:numRef>
          </c:val>
          <c:extLst>
            <c:ext xmlns:c16="http://schemas.microsoft.com/office/drawing/2014/chart" uri="{C3380CC4-5D6E-409C-BE32-E72D297353CC}">
              <c16:uniqueId val="{00000000-7E59-4B68-87FA-FFF024BD8A1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7E59-4B68-87FA-FFF024BD8A1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172.44</c:v>
                </c:pt>
                <c:pt idx="1">
                  <c:v>159.66999999999999</c:v>
                </c:pt>
                <c:pt idx="2">
                  <c:v>180.08</c:v>
                </c:pt>
                <c:pt idx="3">
                  <c:v>201.92</c:v>
                </c:pt>
                <c:pt idx="4">
                  <c:v>169.3</c:v>
                </c:pt>
              </c:numCache>
            </c:numRef>
          </c:val>
          <c:extLst>
            <c:ext xmlns:c16="http://schemas.microsoft.com/office/drawing/2014/chart" uri="{C3380CC4-5D6E-409C-BE32-E72D297353CC}">
              <c16:uniqueId val="{00000000-70E8-45E3-A291-27A966106F0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70E8-45E3-A291-27A966106F0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239.6</c:v>
                </c:pt>
                <c:pt idx="1">
                  <c:v>226.8</c:v>
                </c:pt>
                <c:pt idx="2">
                  <c:v>213.55</c:v>
                </c:pt>
                <c:pt idx="3">
                  <c:v>198.75</c:v>
                </c:pt>
                <c:pt idx="4">
                  <c:v>295.38</c:v>
                </c:pt>
              </c:numCache>
            </c:numRef>
          </c:val>
          <c:extLst>
            <c:ext xmlns:c16="http://schemas.microsoft.com/office/drawing/2014/chart" uri="{C3380CC4-5D6E-409C-BE32-E72D297353CC}">
              <c16:uniqueId val="{00000000-0CB3-4A47-8F4C-331AA0E79A7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0CB3-4A47-8F4C-331AA0E79A7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98.83</c:v>
                </c:pt>
                <c:pt idx="1">
                  <c:v>100.05</c:v>
                </c:pt>
                <c:pt idx="2">
                  <c:v>96.5</c:v>
                </c:pt>
                <c:pt idx="3">
                  <c:v>94.26</c:v>
                </c:pt>
                <c:pt idx="4">
                  <c:v>60.48</c:v>
                </c:pt>
              </c:numCache>
            </c:numRef>
          </c:val>
          <c:extLst>
            <c:ext xmlns:c16="http://schemas.microsoft.com/office/drawing/2014/chart" uri="{C3380CC4-5D6E-409C-BE32-E72D297353CC}">
              <c16:uniqueId val="{00000000-BF22-452E-A0E2-50D343C0F15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BF22-452E-A0E2-50D343C0F15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213.96</c:v>
                </c:pt>
                <c:pt idx="1">
                  <c:v>211.79</c:v>
                </c:pt>
                <c:pt idx="2">
                  <c:v>220.34</c:v>
                </c:pt>
                <c:pt idx="3">
                  <c:v>226.27</c:v>
                </c:pt>
                <c:pt idx="4">
                  <c:v>208.35</c:v>
                </c:pt>
              </c:numCache>
            </c:numRef>
          </c:val>
          <c:extLst>
            <c:ext xmlns:c16="http://schemas.microsoft.com/office/drawing/2014/chart" uri="{C3380CC4-5D6E-409C-BE32-E72D297353CC}">
              <c16:uniqueId val="{00000000-D086-4B21-ACA1-4E354EF132E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D086-4B21-ACA1-4E354EF132E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5" zoomScale="85" zoomScaleNormal="85" workbookViewId="0">
      <selection activeCell="BL83" sqref="BL8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兵庫県　西脇市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39871</v>
      </c>
      <c r="AM8" s="61"/>
      <c r="AN8" s="61"/>
      <c r="AO8" s="61"/>
      <c r="AP8" s="61"/>
      <c r="AQ8" s="61"/>
      <c r="AR8" s="61"/>
      <c r="AS8" s="61"/>
      <c r="AT8" s="52">
        <f>データ!$S$6</f>
        <v>132.44</v>
      </c>
      <c r="AU8" s="53"/>
      <c r="AV8" s="53"/>
      <c r="AW8" s="53"/>
      <c r="AX8" s="53"/>
      <c r="AY8" s="53"/>
      <c r="AZ8" s="53"/>
      <c r="BA8" s="53"/>
      <c r="BB8" s="54">
        <f>データ!$T$6</f>
        <v>301.05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87.79</v>
      </c>
      <c r="J10" s="53"/>
      <c r="K10" s="53"/>
      <c r="L10" s="53"/>
      <c r="M10" s="53"/>
      <c r="N10" s="53"/>
      <c r="O10" s="64"/>
      <c r="P10" s="54">
        <f>データ!$P$6</f>
        <v>99.8</v>
      </c>
      <c r="Q10" s="54"/>
      <c r="R10" s="54"/>
      <c r="S10" s="54"/>
      <c r="T10" s="54"/>
      <c r="U10" s="54"/>
      <c r="V10" s="54"/>
      <c r="W10" s="61">
        <f>データ!$Q$6</f>
        <v>3575</v>
      </c>
      <c r="X10" s="61"/>
      <c r="Y10" s="61"/>
      <c r="Z10" s="61"/>
      <c r="AA10" s="61"/>
      <c r="AB10" s="61"/>
      <c r="AC10" s="61"/>
      <c r="AD10" s="2"/>
      <c r="AE10" s="2"/>
      <c r="AF10" s="2"/>
      <c r="AG10" s="2"/>
      <c r="AH10" s="4"/>
      <c r="AI10" s="4"/>
      <c r="AJ10" s="4"/>
      <c r="AK10" s="4"/>
      <c r="AL10" s="61">
        <f>データ!$U$6</f>
        <v>39605</v>
      </c>
      <c r="AM10" s="61"/>
      <c r="AN10" s="61"/>
      <c r="AO10" s="61"/>
      <c r="AP10" s="61"/>
      <c r="AQ10" s="61"/>
      <c r="AR10" s="61"/>
      <c r="AS10" s="61"/>
      <c r="AT10" s="52">
        <f>データ!$V$6</f>
        <v>111.57</v>
      </c>
      <c r="AU10" s="53"/>
      <c r="AV10" s="53"/>
      <c r="AW10" s="53"/>
      <c r="AX10" s="53"/>
      <c r="AY10" s="53"/>
      <c r="AZ10" s="53"/>
      <c r="BA10" s="53"/>
      <c r="BB10" s="54">
        <f>データ!$W$6</f>
        <v>354.98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OPPvWoPwOhiASc+RiH7BBDw5F9kI1BfLqG/pRRqGu6KFH2st+0pgkV1Xo3gVkDQHvJu+syjYWKkvTJxP+4TjsA==" saltValue="4kZgoNK/YyHRgY3wicPHX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282138</v>
      </c>
      <c r="D6" s="34">
        <f t="shared" si="3"/>
        <v>46</v>
      </c>
      <c r="E6" s="34">
        <f t="shared" si="3"/>
        <v>1</v>
      </c>
      <c r="F6" s="34">
        <f t="shared" si="3"/>
        <v>0</v>
      </c>
      <c r="G6" s="34">
        <f t="shared" si="3"/>
        <v>1</v>
      </c>
      <c r="H6" s="34" t="str">
        <f t="shared" si="3"/>
        <v>兵庫県　西脇市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87.79</v>
      </c>
      <c r="P6" s="35">
        <f t="shared" si="3"/>
        <v>99.8</v>
      </c>
      <c r="Q6" s="35">
        <f t="shared" si="3"/>
        <v>3575</v>
      </c>
      <c r="R6" s="35">
        <f t="shared" si="3"/>
        <v>39871</v>
      </c>
      <c r="S6" s="35">
        <f t="shared" si="3"/>
        <v>132.44</v>
      </c>
      <c r="T6" s="35">
        <f t="shared" si="3"/>
        <v>301.05</v>
      </c>
      <c r="U6" s="35">
        <f t="shared" si="3"/>
        <v>39605</v>
      </c>
      <c r="V6" s="35">
        <f t="shared" si="3"/>
        <v>111.57</v>
      </c>
      <c r="W6" s="35">
        <f t="shared" si="3"/>
        <v>354.98</v>
      </c>
      <c r="X6" s="36">
        <f>IF(X7="",NA(),X7)</f>
        <v>103.32</v>
      </c>
      <c r="Y6" s="36">
        <f t="shared" ref="Y6:AG6" si="4">IF(Y7="",NA(),Y7)</f>
        <v>103.97</v>
      </c>
      <c r="Z6" s="36">
        <f t="shared" si="4"/>
        <v>101.5</v>
      </c>
      <c r="AA6" s="36">
        <f t="shared" si="4"/>
        <v>99.13</v>
      </c>
      <c r="AB6" s="36">
        <f t="shared" si="4"/>
        <v>91.12</v>
      </c>
      <c r="AC6" s="36">
        <f t="shared" si="4"/>
        <v>110.95</v>
      </c>
      <c r="AD6" s="36">
        <f t="shared" si="4"/>
        <v>110.68</v>
      </c>
      <c r="AE6" s="36">
        <f t="shared" si="4"/>
        <v>110.66</v>
      </c>
      <c r="AF6" s="36">
        <f t="shared" si="4"/>
        <v>109.01</v>
      </c>
      <c r="AG6" s="36">
        <f t="shared" si="4"/>
        <v>108.83</v>
      </c>
      <c r="AH6" s="35" t="str">
        <f>IF(AH7="","",IF(AH7="-","【-】","【"&amp;SUBSTITUTE(TEXT(AH7,"#,##0.00"),"-","△")&amp;"】"))</f>
        <v>【110.27】</v>
      </c>
      <c r="AI6" s="36">
        <f>IF(AI7="",NA(),AI7)</f>
        <v>32.24</v>
      </c>
      <c r="AJ6" s="36">
        <f t="shared" ref="AJ6:AR6" si="5">IF(AJ7="",NA(),AJ7)</f>
        <v>27.21</v>
      </c>
      <c r="AK6" s="36">
        <f t="shared" si="5"/>
        <v>24.7</v>
      </c>
      <c r="AL6" s="36">
        <f t="shared" si="5"/>
        <v>26.96</v>
      </c>
      <c r="AM6" s="36">
        <f t="shared" si="5"/>
        <v>65.900000000000006</v>
      </c>
      <c r="AN6" s="36">
        <f t="shared" si="5"/>
        <v>3.91</v>
      </c>
      <c r="AO6" s="36">
        <f t="shared" si="5"/>
        <v>3.56</v>
      </c>
      <c r="AP6" s="36">
        <f t="shared" si="5"/>
        <v>2.74</v>
      </c>
      <c r="AQ6" s="36">
        <f t="shared" si="5"/>
        <v>3.7</v>
      </c>
      <c r="AR6" s="36">
        <f t="shared" si="5"/>
        <v>4.34</v>
      </c>
      <c r="AS6" s="35" t="str">
        <f>IF(AS7="","",IF(AS7="-","【-】","【"&amp;SUBSTITUTE(TEXT(AS7,"#,##0.00"),"-","△")&amp;"】"))</f>
        <v>【1.15】</v>
      </c>
      <c r="AT6" s="36">
        <f>IF(AT7="",NA(),AT7)</f>
        <v>172.44</v>
      </c>
      <c r="AU6" s="36">
        <f t="shared" ref="AU6:BC6" si="6">IF(AU7="",NA(),AU7)</f>
        <v>159.66999999999999</v>
      </c>
      <c r="AV6" s="36">
        <f t="shared" si="6"/>
        <v>180.08</v>
      </c>
      <c r="AW6" s="36">
        <f t="shared" si="6"/>
        <v>201.92</v>
      </c>
      <c r="AX6" s="36">
        <f t="shared" si="6"/>
        <v>169.3</v>
      </c>
      <c r="AY6" s="36">
        <f t="shared" si="6"/>
        <v>377.63</v>
      </c>
      <c r="AZ6" s="36">
        <f t="shared" si="6"/>
        <v>357.34</v>
      </c>
      <c r="BA6" s="36">
        <f t="shared" si="6"/>
        <v>366.03</v>
      </c>
      <c r="BB6" s="36">
        <f t="shared" si="6"/>
        <v>365.18</v>
      </c>
      <c r="BC6" s="36">
        <f t="shared" si="6"/>
        <v>327.77</v>
      </c>
      <c r="BD6" s="35" t="str">
        <f>IF(BD7="","",IF(BD7="-","【-】","【"&amp;SUBSTITUTE(TEXT(BD7,"#,##0.00"),"-","△")&amp;"】"))</f>
        <v>【260.31】</v>
      </c>
      <c r="BE6" s="36">
        <f>IF(BE7="",NA(),BE7)</f>
        <v>239.6</v>
      </c>
      <c r="BF6" s="36">
        <f t="shared" ref="BF6:BN6" si="7">IF(BF7="",NA(),BF7)</f>
        <v>226.8</v>
      </c>
      <c r="BG6" s="36">
        <f t="shared" si="7"/>
        <v>213.55</v>
      </c>
      <c r="BH6" s="36">
        <f t="shared" si="7"/>
        <v>198.75</v>
      </c>
      <c r="BI6" s="36">
        <f t="shared" si="7"/>
        <v>295.38</v>
      </c>
      <c r="BJ6" s="36">
        <f t="shared" si="7"/>
        <v>364.71</v>
      </c>
      <c r="BK6" s="36">
        <f t="shared" si="7"/>
        <v>373.69</v>
      </c>
      <c r="BL6" s="36">
        <f t="shared" si="7"/>
        <v>370.12</v>
      </c>
      <c r="BM6" s="36">
        <f t="shared" si="7"/>
        <v>371.65</v>
      </c>
      <c r="BN6" s="36">
        <f t="shared" si="7"/>
        <v>397.1</v>
      </c>
      <c r="BO6" s="35" t="str">
        <f>IF(BO7="","",IF(BO7="-","【-】","【"&amp;SUBSTITUTE(TEXT(BO7,"#,##0.00"),"-","△")&amp;"】"))</f>
        <v>【275.67】</v>
      </c>
      <c r="BP6" s="36">
        <f>IF(BP7="",NA(),BP7)</f>
        <v>98.83</v>
      </c>
      <c r="BQ6" s="36">
        <f t="shared" ref="BQ6:BY6" si="8">IF(BQ7="",NA(),BQ7)</f>
        <v>100.05</v>
      </c>
      <c r="BR6" s="36">
        <f t="shared" si="8"/>
        <v>96.5</v>
      </c>
      <c r="BS6" s="36">
        <f t="shared" si="8"/>
        <v>94.26</v>
      </c>
      <c r="BT6" s="36">
        <f t="shared" si="8"/>
        <v>60.48</v>
      </c>
      <c r="BU6" s="36">
        <f t="shared" si="8"/>
        <v>100.65</v>
      </c>
      <c r="BV6" s="36">
        <f t="shared" si="8"/>
        <v>99.87</v>
      </c>
      <c r="BW6" s="36">
        <f t="shared" si="8"/>
        <v>100.42</v>
      </c>
      <c r="BX6" s="36">
        <f t="shared" si="8"/>
        <v>98.77</v>
      </c>
      <c r="BY6" s="36">
        <f t="shared" si="8"/>
        <v>95.79</v>
      </c>
      <c r="BZ6" s="35" t="str">
        <f>IF(BZ7="","",IF(BZ7="-","【-】","【"&amp;SUBSTITUTE(TEXT(BZ7,"#,##0.00"),"-","△")&amp;"】"))</f>
        <v>【100.05】</v>
      </c>
      <c r="CA6" s="36">
        <f>IF(CA7="",NA(),CA7)</f>
        <v>213.96</v>
      </c>
      <c r="CB6" s="36">
        <f t="shared" ref="CB6:CJ6" si="9">IF(CB7="",NA(),CB7)</f>
        <v>211.79</v>
      </c>
      <c r="CC6" s="36">
        <f t="shared" si="9"/>
        <v>220.34</v>
      </c>
      <c r="CD6" s="36">
        <f t="shared" si="9"/>
        <v>226.27</v>
      </c>
      <c r="CE6" s="36">
        <f t="shared" si="9"/>
        <v>208.35</v>
      </c>
      <c r="CF6" s="36">
        <f t="shared" si="9"/>
        <v>170.19</v>
      </c>
      <c r="CG6" s="36">
        <f t="shared" si="9"/>
        <v>171.81</v>
      </c>
      <c r="CH6" s="36">
        <f t="shared" si="9"/>
        <v>171.67</v>
      </c>
      <c r="CI6" s="36">
        <f t="shared" si="9"/>
        <v>173.67</v>
      </c>
      <c r="CJ6" s="36">
        <f t="shared" si="9"/>
        <v>171.13</v>
      </c>
      <c r="CK6" s="35" t="str">
        <f>IF(CK7="","",IF(CK7="-","【-】","【"&amp;SUBSTITUTE(TEXT(CK7,"#,##0.00"),"-","△")&amp;"】"))</f>
        <v>【166.40】</v>
      </c>
      <c r="CL6" s="36">
        <f>IF(CL7="",NA(),CL7)</f>
        <v>58.05</v>
      </c>
      <c r="CM6" s="36">
        <f t="shared" ref="CM6:CU6" si="10">IF(CM7="",NA(),CM7)</f>
        <v>58.03</v>
      </c>
      <c r="CN6" s="36">
        <f t="shared" si="10"/>
        <v>56.98</v>
      </c>
      <c r="CO6" s="36">
        <f t="shared" si="10"/>
        <v>56.16</v>
      </c>
      <c r="CP6" s="36">
        <f t="shared" si="10"/>
        <v>57.82</v>
      </c>
      <c r="CQ6" s="36">
        <f t="shared" si="10"/>
        <v>59.01</v>
      </c>
      <c r="CR6" s="36">
        <f t="shared" si="10"/>
        <v>60.03</v>
      </c>
      <c r="CS6" s="36">
        <f t="shared" si="10"/>
        <v>59.74</v>
      </c>
      <c r="CT6" s="36">
        <f t="shared" si="10"/>
        <v>59.67</v>
      </c>
      <c r="CU6" s="36">
        <f t="shared" si="10"/>
        <v>60.12</v>
      </c>
      <c r="CV6" s="35" t="str">
        <f>IF(CV7="","",IF(CV7="-","【-】","【"&amp;SUBSTITUTE(TEXT(CV7,"#,##0.00"),"-","△")&amp;"】"))</f>
        <v>【60.69】</v>
      </c>
      <c r="CW6" s="36">
        <f>IF(CW7="",NA(),CW7)</f>
        <v>89.72</v>
      </c>
      <c r="CX6" s="36">
        <f t="shared" ref="CX6:DF6" si="11">IF(CX7="",NA(),CX7)</f>
        <v>89.25</v>
      </c>
      <c r="CY6" s="36">
        <f t="shared" si="11"/>
        <v>89.69</v>
      </c>
      <c r="CZ6" s="36">
        <f t="shared" si="11"/>
        <v>89.77</v>
      </c>
      <c r="DA6" s="36">
        <f t="shared" si="11"/>
        <v>89.96</v>
      </c>
      <c r="DB6" s="36">
        <f t="shared" si="11"/>
        <v>85.37</v>
      </c>
      <c r="DC6" s="36">
        <f t="shared" si="11"/>
        <v>84.81</v>
      </c>
      <c r="DD6" s="36">
        <f t="shared" si="11"/>
        <v>84.8</v>
      </c>
      <c r="DE6" s="36">
        <f t="shared" si="11"/>
        <v>84.6</v>
      </c>
      <c r="DF6" s="36">
        <f t="shared" si="11"/>
        <v>84.24</v>
      </c>
      <c r="DG6" s="35" t="str">
        <f>IF(DG7="","",IF(DG7="-","【-】","【"&amp;SUBSTITUTE(TEXT(DG7,"#,##0.00"),"-","△")&amp;"】"))</f>
        <v>【89.82】</v>
      </c>
      <c r="DH6" s="36">
        <f>IF(DH7="",NA(),DH7)</f>
        <v>40.99</v>
      </c>
      <c r="DI6" s="36">
        <f t="shared" ref="DI6:DQ6" si="12">IF(DI7="",NA(),DI7)</f>
        <v>42.66</v>
      </c>
      <c r="DJ6" s="36">
        <f t="shared" si="12"/>
        <v>44.64</v>
      </c>
      <c r="DK6" s="36">
        <f t="shared" si="12"/>
        <v>46.56</v>
      </c>
      <c r="DL6" s="36">
        <f t="shared" si="12"/>
        <v>48.29</v>
      </c>
      <c r="DM6" s="36">
        <f t="shared" si="12"/>
        <v>46.9</v>
      </c>
      <c r="DN6" s="36">
        <f t="shared" si="12"/>
        <v>47.28</v>
      </c>
      <c r="DO6" s="36">
        <f t="shared" si="12"/>
        <v>47.66</v>
      </c>
      <c r="DP6" s="36">
        <f t="shared" si="12"/>
        <v>48.17</v>
      </c>
      <c r="DQ6" s="36">
        <f t="shared" si="12"/>
        <v>48.83</v>
      </c>
      <c r="DR6" s="35" t="str">
        <f>IF(DR7="","",IF(DR7="-","【-】","【"&amp;SUBSTITUTE(TEXT(DR7,"#,##0.00"),"-","△")&amp;"】"))</f>
        <v>【50.19】</v>
      </c>
      <c r="DS6" s="36">
        <f>IF(DS7="",NA(),DS7)</f>
        <v>12.69</v>
      </c>
      <c r="DT6" s="36">
        <f t="shared" ref="DT6:EB6" si="13">IF(DT7="",NA(),DT7)</f>
        <v>12.98</v>
      </c>
      <c r="DU6" s="36">
        <f t="shared" si="13"/>
        <v>11.13</v>
      </c>
      <c r="DV6" s="36">
        <f t="shared" si="13"/>
        <v>12.24</v>
      </c>
      <c r="DW6" s="36">
        <f t="shared" si="13"/>
        <v>10.07</v>
      </c>
      <c r="DX6" s="36">
        <f t="shared" si="13"/>
        <v>12.03</v>
      </c>
      <c r="DY6" s="36">
        <f t="shared" si="13"/>
        <v>12.19</v>
      </c>
      <c r="DZ6" s="36">
        <f t="shared" si="13"/>
        <v>15.1</v>
      </c>
      <c r="EA6" s="36">
        <f t="shared" si="13"/>
        <v>17.12</v>
      </c>
      <c r="EB6" s="36">
        <f t="shared" si="13"/>
        <v>18.18</v>
      </c>
      <c r="EC6" s="35" t="str">
        <f>IF(EC7="","",IF(EC7="-","【-】","【"&amp;SUBSTITUTE(TEXT(EC7,"#,##0.00"),"-","△")&amp;"】"))</f>
        <v>【20.63】</v>
      </c>
      <c r="ED6" s="36">
        <f>IF(ED7="",NA(),ED7)</f>
        <v>0.69</v>
      </c>
      <c r="EE6" s="36">
        <f t="shared" ref="EE6:EM6" si="14">IF(EE7="",NA(),EE7)</f>
        <v>0.9</v>
      </c>
      <c r="EF6" s="36">
        <f t="shared" si="14"/>
        <v>0.46</v>
      </c>
      <c r="EG6" s="36">
        <f t="shared" si="14"/>
        <v>0.25</v>
      </c>
      <c r="EH6" s="36">
        <f t="shared" si="14"/>
        <v>0.36</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2">
      <c r="A7" s="29"/>
      <c r="B7" s="38">
        <v>2020</v>
      </c>
      <c r="C7" s="38">
        <v>282138</v>
      </c>
      <c r="D7" s="38">
        <v>46</v>
      </c>
      <c r="E7" s="38">
        <v>1</v>
      </c>
      <c r="F7" s="38">
        <v>0</v>
      </c>
      <c r="G7" s="38">
        <v>1</v>
      </c>
      <c r="H7" s="38" t="s">
        <v>93</v>
      </c>
      <c r="I7" s="38" t="s">
        <v>94</v>
      </c>
      <c r="J7" s="38" t="s">
        <v>95</v>
      </c>
      <c r="K7" s="38" t="s">
        <v>96</v>
      </c>
      <c r="L7" s="38" t="s">
        <v>97</v>
      </c>
      <c r="M7" s="38" t="s">
        <v>98</v>
      </c>
      <c r="N7" s="39" t="s">
        <v>99</v>
      </c>
      <c r="O7" s="39">
        <v>87.79</v>
      </c>
      <c r="P7" s="39">
        <v>99.8</v>
      </c>
      <c r="Q7" s="39">
        <v>3575</v>
      </c>
      <c r="R7" s="39">
        <v>39871</v>
      </c>
      <c r="S7" s="39">
        <v>132.44</v>
      </c>
      <c r="T7" s="39">
        <v>301.05</v>
      </c>
      <c r="U7" s="39">
        <v>39605</v>
      </c>
      <c r="V7" s="39">
        <v>111.57</v>
      </c>
      <c r="W7" s="39">
        <v>354.98</v>
      </c>
      <c r="X7" s="39">
        <v>103.32</v>
      </c>
      <c r="Y7" s="39">
        <v>103.97</v>
      </c>
      <c r="Z7" s="39">
        <v>101.5</v>
      </c>
      <c r="AA7" s="39">
        <v>99.13</v>
      </c>
      <c r="AB7" s="39">
        <v>91.12</v>
      </c>
      <c r="AC7" s="39">
        <v>110.95</v>
      </c>
      <c r="AD7" s="39">
        <v>110.68</v>
      </c>
      <c r="AE7" s="39">
        <v>110.66</v>
      </c>
      <c r="AF7" s="39">
        <v>109.01</v>
      </c>
      <c r="AG7" s="39">
        <v>108.83</v>
      </c>
      <c r="AH7" s="39">
        <v>110.27</v>
      </c>
      <c r="AI7" s="39">
        <v>32.24</v>
      </c>
      <c r="AJ7" s="39">
        <v>27.21</v>
      </c>
      <c r="AK7" s="39">
        <v>24.7</v>
      </c>
      <c r="AL7" s="39">
        <v>26.96</v>
      </c>
      <c r="AM7" s="39">
        <v>65.900000000000006</v>
      </c>
      <c r="AN7" s="39">
        <v>3.91</v>
      </c>
      <c r="AO7" s="39">
        <v>3.56</v>
      </c>
      <c r="AP7" s="39">
        <v>2.74</v>
      </c>
      <c r="AQ7" s="39">
        <v>3.7</v>
      </c>
      <c r="AR7" s="39">
        <v>4.34</v>
      </c>
      <c r="AS7" s="39">
        <v>1.1499999999999999</v>
      </c>
      <c r="AT7" s="39">
        <v>172.44</v>
      </c>
      <c r="AU7" s="39">
        <v>159.66999999999999</v>
      </c>
      <c r="AV7" s="39">
        <v>180.08</v>
      </c>
      <c r="AW7" s="39">
        <v>201.92</v>
      </c>
      <c r="AX7" s="39">
        <v>169.3</v>
      </c>
      <c r="AY7" s="39">
        <v>377.63</v>
      </c>
      <c r="AZ7" s="39">
        <v>357.34</v>
      </c>
      <c r="BA7" s="39">
        <v>366.03</v>
      </c>
      <c r="BB7" s="39">
        <v>365.18</v>
      </c>
      <c r="BC7" s="39">
        <v>327.77</v>
      </c>
      <c r="BD7" s="39">
        <v>260.31</v>
      </c>
      <c r="BE7" s="39">
        <v>239.6</v>
      </c>
      <c r="BF7" s="39">
        <v>226.8</v>
      </c>
      <c r="BG7" s="39">
        <v>213.55</v>
      </c>
      <c r="BH7" s="39">
        <v>198.75</v>
      </c>
      <c r="BI7" s="39">
        <v>295.38</v>
      </c>
      <c r="BJ7" s="39">
        <v>364.71</v>
      </c>
      <c r="BK7" s="39">
        <v>373.69</v>
      </c>
      <c r="BL7" s="39">
        <v>370.12</v>
      </c>
      <c r="BM7" s="39">
        <v>371.65</v>
      </c>
      <c r="BN7" s="39">
        <v>397.1</v>
      </c>
      <c r="BO7" s="39">
        <v>275.67</v>
      </c>
      <c r="BP7" s="39">
        <v>98.83</v>
      </c>
      <c r="BQ7" s="39">
        <v>100.05</v>
      </c>
      <c r="BR7" s="39">
        <v>96.5</v>
      </c>
      <c r="BS7" s="39">
        <v>94.26</v>
      </c>
      <c r="BT7" s="39">
        <v>60.48</v>
      </c>
      <c r="BU7" s="39">
        <v>100.65</v>
      </c>
      <c r="BV7" s="39">
        <v>99.87</v>
      </c>
      <c r="BW7" s="39">
        <v>100.42</v>
      </c>
      <c r="BX7" s="39">
        <v>98.77</v>
      </c>
      <c r="BY7" s="39">
        <v>95.79</v>
      </c>
      <c r="BZ7" s="39">
        <v>100.05</v>
      </c>
      <c r="CA7" s="39">
        <v>213.96</v>
      </c>
      <c r="CB7" s="39">
        <v>211.79</v>
      </c>
      <c r="CC7" s="39">
        <v>220.34</v>
      </c>
      <c r="CD7" s="39">
        <v>226.27</v>
      </c>
      <c r="CE7" s="39">
        <v>208.35</v>
      </c>
      <c r="CF7" s="39">
        <v>170.19</v>
      </c>
      <c r="CG7" s="39">
        <v>171.81</v>
      </c>
      <c r="CH7" s="39">
        <v>171.67</v>
      </c>
      <c r="CI7" s="39">
        <v>173.67</v>
      </c>
      <c r="CJ7" s="39">
        <v>171.13</v>
      </c>
      <c r="CK7" s="39">
        <v>166.4</v>
      </c>
      <c r="CL7" s="39">
        <v>58.05</v>
      </c>
      <c r="CM7" s="39">
        <v>58.03</v>
      </c>
      <c r="CN7" s="39">
        <v>56.98</v>
      </c>
      <c r="CO7" s="39">
        <v>56.16</v>
      </c>
      <c r="CP7" s="39">
        <v>57.82</v>
      </c>
      <c r="CQ7" s="39">
        <v>59.01</v>
      </c>
      <c r="CR7" s="39">
        <v>60.03</v>
      </c>
      <c r="CS7" s="39">
        <v>59.74</v>
      </c>
      <c r="CT7" s="39">
        <v>59.67</v>
      </c>
      <c r="CU7" s="39">
        <v>60.12</v>
      </c>
      <c r="CV7" s="39">
        <v>60.69</v>
      </c>
      <c r="CW7" s="39">
        <v>89.72</v>
      </c>
      <c r="CX7" s="39">
        <v>89.25</v>
      </c>
      <c r="CY7" s="39">
        <v>89.69</v>
      </c>
      <c r="CZ7" s="39">
        <v>89.77</v>
      </c>
      <c r="DA7" s="39">
        <v>89.96</v>
      </c>
      <c r="DB7" s="39">
        <v>85.37</v>
      </c>
      <c r="DC7" s="39">
        <v>84.81</v>
      </c>
      <c r="DD7" s="39">
        <v>84.8</v>
      </c>
      <c r="DE7" s="39">
        <v>84.6</v>
      </c>
      <c r="DF7" s="39">
        <v>84.24</v>
      </c>
      <c r="DG7" s="39">
        <v>89.82</v>
      </c>
      <c r="DH7" s="39">
        <v>40.99</v>
      </c>
      <c r="DI7" s="39">
        <v>42.66</v>
      </c>
      <c r="DJ7" s="39">
        <v>44.64</v>
      </c>
      <c r="DK7" s="39">
        <v>46.56</v>
      </c>
      <c r="DL7" s="39">
        <v>48.29</v>
      </c>
      <c r="DM7" s="39">
        <v>46.9</v>
      </c>
      <c r="DN7" s="39">
        <v>47.28</v>
      </c>
      <c r="DO7" s="39">
        <v>47.66</v>
      </c>
      <c r="DP7" s="39">
        <v>48.17</v>
      </c>
      <c r="DQ7" s="39">
        <v>48.83</v>
      </c>
      <c r="DR7" s="39">
        <v>50.19</v>
      </c>
      <c r="DS7" s="39">
        <v>12.69</v>
      </c>
      <c r="DT7" s="39">
        <v>12.98</v>
      </c>
      <c r="DU7" s="39">
        <v>11.13</v>
      </c>
      <c r="DV7" s="39">
        <v>12.24</v>
      </c>
      <c r="DW7" s="39">
        <v>10.07</v>
      </c>
      <c r="DX7" s="39">
        <v>12.03</v>
      </c>
      <c r="DY7" s="39">
        <v>12.19</v>
      </c>
      <c r="DZ7" s="39">
        <v>15.1</v>
      </c>
      <c r="EA7" s="39">
        <v>17.12</v>
      </c>
      <c r="EB7" s="39">
        <v>18.18</v>
      </c>
      <c r="EC7" s="39">
        <v>20.63</v>
      </c>
      <c r="ED7" s="39">
        <v>0.69</v>
      </c>
      <c r="EE7" s="39">
        <v>0.9</v>
      </c>
      <c r="EF7" s="39">
        <v>0.46</v>
      </c>
      <c r="EG7" s="39">
        <v>0.25</v>
      </c>
      <c r="EH7" s="39">
        <v>0.36</v>
      </c>
      <c r="EI7" s="39">
        <v>0.61</v>
      </c>
      <c r="EJ7" s="39">
        <v>0.51</v>
      </c>
      <c r="EK7" s="39">
        <v>0.57999999999999996</v>
      </c>
      <c r="EL7" s="39">
        <v>0.54</v>
      </c>
      <c r="EM7" s="39">
        <v>0.56999999999999995</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西脇市役所</cp:lastModifiedBy>
  <cp:lastPrinted>2022-01-24T04:05:39Z</cp:lastPrinted>
  <dcterms:created xsi:type="dcterms:W3CDTF">2021-12-03T06:53:39Z</dcterms:created>
  <dcterms:modified xsi:type="dcterms:W3CDTF">2022-01-24T04:05:41Z</dcterms:modified>
  <cp:category/>
</cp:coreProperties>
</file>