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1_各担当フォルダ\55_建設水道部\10_経営管理課\02 上下水道事業\00 経営管理課共有\035 照会調査\調査、報告\公営企業経営比較分析表\R2経営比較分析表\"/>
    </mc:Choice>
  </mc:AlternateContent>
  <workbookProtection workbookAlgorithmName="SHA-512" workbookHashValue="RiR8DPpmvPKo/IfiFZFZxGo5nfkooBI9PZsaIi8pOFvwuSfniTZr4u5v1TUwd82X5rHto7lJbTUi4l4NyaS1dg==" workbookSaltValue="2rhSLtV59I6Gp2MKBQgR/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D10" i="4"/>
  <c r="P10" i="4"/>
  <c r="AT8" i="4"/>
  <c r="W8" i="4"/>
  <c r="I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<sst xmlns="http://schemas.openxmlformats.org/spreadsheetml/2006/main" count="231" uniqueCount="117">
  <si>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</si>
  <si>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</si>
  <si>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</si>
  <si>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</si>
  <si>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</si>
  <si>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</si>
  <si>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</si>
  <si>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</si>
  <si>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</si>
  <si>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</si>
  <si>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</si>
  <si>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</si>
  <si>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</si>
  <si>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</si>
  <si>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</si>
  <si>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</si>
  <si>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</si>
  <si>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</si>
  <si>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</si>
  <si>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</si>
  <si>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</si>
  <si>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</si>
  <si>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</si>
  <si>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</si>
  <si>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</si>
  <si>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</si>
  <si>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</si>
  <si>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</si>
  <si>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</si>
  <si>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</si>
  <si>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</si>
  <si>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</si>
  <si>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</si>
  <si>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</si>
  <si>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</si>
  <si>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</si>
  <si>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</si>
  <si>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</si>
  <si>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</si>
  <si>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</si>
  <si>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</si>
  <si>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</si>
  <si>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</si>
  <si>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</si>
  <si>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</si>
  <si>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</si>
  <si>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</si>
  <si>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</si>
  <si>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</si>
  <si>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</si>
  <si>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</si>
  <si>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</si>
  <si>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</si>
  <si>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</si>
  <si>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</si>
  <si>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</si>
  <si>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</si>
  <si>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</si>
  <si>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</si>
  <si>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</si>
  <si>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</si>
  <si>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</si>
  <si>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</si>
  <si>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</si>
  <si>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</si>
  <si>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</si>
  <si>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</si>
  <si>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</si>
  <si>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</si>
  <si>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</si>
  <si>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</si>
  <si>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</si>
  <si>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</si>
  <si>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</si>
  <si>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</si>
  <si>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</si>
  <si>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</si>
  <si>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</si>
  <si>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</si>
  <si>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</si>
  <si>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</si>
  <si>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</si>
  <si>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</si>
  <si>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</si>
  <si>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</si>
  <si>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</si>
  <si>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</si>
  <si>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</si>
  <si>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</si>
  <si>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</si>
  <si>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</si>
  <si>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</si>
  <si>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</si>
  <si>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</si>
  <si>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</si>
  <si>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</si>
  <si>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西脇市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</si>
  <si>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</si>
  <si>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</si>
  <si>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</si>
  <si>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</si>
  <si>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</si>
  <si>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</si>
  <si>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</si>
  <si>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</si>
  <si>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</si>
  <si>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</si>
  <si>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</si>
  <si>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</si>
  <si>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</si>
  <si>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</si>
  <si>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</si>
  <si>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</si>
  <si>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</si>
  <si>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①有形固定資産減価償却率は、年々上昇し施設の老朽化が進んでおり、類似団体平均値や全国平均より高くなっています。
②③法定耐用年数を超えた管渠はありませんので、管渠老朽化率及び管渠改善率は０であります。</t>
    <rPh sb="1" eb="3">
      <t>ユウケイ</t>
    </rPh>
    <rPh sb="3" eb="5">
      <t>コテイ</t>
    </rPh>
    <rPh sb="5" eb="7">
      <t>シサン</t>
    </rPh>
    <rPh sb="7" eb="11">
      <t>ゲンカショウキャク</t>
    </rPh>
    <rPh sb="11" eb="12">
      <t>リツ</t>
    </rPh>
    <rPh sb="14" eb="16">
      <t>ネンネン</t>
    </rPh>
    <rPh sb="16" eb="18">
      <t>ジョウショウ</t>
    </rPh>
    <rPh sb="19" eb="21">
      <t>シセツ</t>
    </rPh>
    <rPh sb="22" eb="25">
      <t>ロウキュウカ</t>
    </rPh>
    <rPh sb="26" eb="27">
      <t>スス</t>
    </rPh>
    <rPh sb="32" eb="39">
      <t>ルイジダンタイヘイキンチ</t>
    </rPh>
    <rPh sb="40" eb="42">
      <t>ゼンコク</t>
    </rPh>
    <rPh sb="42" eb="44">
      <t>ヘイキン</t>
    </rPh>
    <rPh sb="46" eb="47">
      <t>タカ</t>
    </rPh>
    <rPh sb="58" eb="60">
      <t>ホウテイ</t>
    </rPh>
    <rPh sb="60" eb="62">
      <t>タイヨウ</t>
    </rPh>
    <rPh sb="62" eb="64">
      <t>ネンスウ</t>
    </rPh>
    <rPh sb="65" eb="66">
      <t>コ</t>
    </rPh>
    <rPh sb="68" eb="70">
      <t>カンキョ</t>
    </rPh>
    <rPh sb="79" eb="81">
      <t>カンキョ</t>
    </rPh>
    <rPh sb="81" eb="84">
      <t>ロウキュウカ</t>
    </rPh>
    <rPh sb="84" eb="85">
      <t>リツ</t>
    </rPh>
    <rPh sb="85" eb="86">
      <t>オヨ</t>
    </rPh>
    <rPh sb="87" eb="89">
      <t>カンキョ</t>
    </rPh>
    <rPh sb="89" eb="91">
      <t>カイゼン</t>
    </rPh>
    <rPh sb="91" eb="92">
      <t>リツ</t>
    </rPh>
    <phoneticPr fontId="15"/>
  </si>
  <si>
    <t>　農業集落排水は、旧西脇市区域は平成６年４月１日、旧黒田庄町区域は平成９年４月１日に供用開始し、普及率はほぼ100％となっています。
　しかし、人口減少や節水意識の向上などにより、使用料収入が年々減少する中で、処理施設の老朽化に伴う修繕等の維持管理経費が年々増加しています。
　そのため、使用料収入につながる水洗化率の向上を図るとともに、現在、平成29年1月に策定した「下水道事業経営戦略」に基づき、旧西脇市区域は農業集落排水処理区を流域下水道へ統合、旧黒田庄町区域は農業集落排水処理区を特定環境保全公共下水道へ統合を進めております。将来訪れる更新費用の削減、維持管理費の削減に努め、経営基盤を強化していきたいと考えています。</t>
    <rPh sb="1" eb="3">
      <t>ノウギョウ</t>
    </rPh>
    <rPh sb="3" eb="5">
      <t>シュウラク</t>
    </rPh>
    <rPh sb="5" eb="7">
      <t>ハイスイ</t>
    </rPh>
    <rPh sb="9" eb="10">
      <t>キュウ</t>
    </rPh>
    <rPh sb="10" eb="13">
      <t>ニシワキシ</t>
    </rPh>
    <rPh sb="13" eb="15">
      <t>クイキ</t>
    </rPh>
    <rPh sb="16" eb="18">
      <t>ヘイセイ</t>
    </rPh>
    <rPh sb="19" eb="20">
      <t>ネン</t>
    </rPh>
    <rPh sb="21" eb="22">
      <t>ガツ</t>
    </rPh>
    <rPh sb="23" eb="24">
      <t>ニチ</t>
    </rPh>
    <rPh sb="25" eb="26">
      <t>キュウ</t>
    </rPh>
    <rPh sb="26" eb="29">
      <t>クロダショウ</t>
    </rPh>
    <rPh sb="29" eb="30">
      <t>チョウ</t>
    </rPh>
    <rPh sb="30" eb="32">
      <t>クイキ</t>
    </rPh>
    <rPh sb="33" eb="35">
      <t>ヘイセイ</t>
    </rPh>
    <rPh sb="36" eb="37">
      <t>ネン</t>
    </rPh>
    <rPh sb="38" eb="39">
      <t>ガツ</t>
    </rPh>
    <rPh sb="40" eb="41">
      <t>ニチ</t>
    </rPh>
    <rPh sb="42" eb="44">
      <t>キョウヨウ</t>
    </rPh>
    <rPh sb="44" eb="46">
      <t>カイシ</t>
    </rPh>
    <rPh sb="48" eb="50">
      <t>フキュウ</t>
    </rPh>
    <rPh sb="50" eb="51">
      <t>リツ</t>
    </rPh>
    <rPh sb="72" eb="74">
      <t>ジンコウ</t>
    </rPh>
    <rPh sb="74" eb="76">
      <t>ゲンショウ</t>
    </rPh>
    <rPh sb="77" eb="79">
      <t>セッスイ</t>
    </rPh>
    <rPh sb="79" eb="81">
      <t>イシキ</t>
    </rPh>
    <rPh sb="82" eb="84">
      <t>コウジョウ</t>
    </rPh>
    <rPh sb="90" eb="93">
      <t>シヨウリョウ</t>
    </rPh>
    <rPh sb="93" eb="95">
      <t>シュウニュウ</t>
    </rPh>
    <rPh sb="96" eb="98">
      <t>ネンネン</t>
    </rPh>
    <rPh sb="98" eb="100">
      <t>ゲンショウ</t>
    </rPh>
    <rPh sb="102" eb="103">
      <t>ナカ</t>
    </rPh>
    <rPh sb="105" eb="107">
      <t>ショリ</t>
    </rPh>
    <rPh sb="107" eb="109">
      <t>シセツ</t>
    </rPh>
    <rPh sb="110" eb="113">
      <t>ロウキュウカ</t>
    </rPh>
    <rPh sb="114" eb="115">
      <t>トモナ</t>
    </rPh>
    <rPh sb="116" eb="118">
      <t>シュウゼン</t>
    </rPh>
    <rPh sb="118" eb="119">
      <t>トウ</t>
    </rPh>
    <rPh sb="120" eb="122">
      <t>イジ</t>
    </rPh>
    <rPh sb="122" eb="124">
      <t>カンリ</t>
    </rPh>
    <rPh sb="124" eb="126">
      <t>ケイヒ</t>
    </rPh>
    <rPh sb="127" eb="129">
      <t>ネンネン</t>
    </rPh>
    <rPh sb="129" eb="131">
      <t>ゾウカ</t>
    </rPh>
    <rPh sb="144" eb="147">
      <t>シヨウリョウ</t>
    </rPh>
    <rPh sb="147" eb="149">
      <t>シュウニュウ</t>
    </rPh>
    <rPh sb="154" eb="157">
      <t>スイセンカ</t>
    </rPh>
    <rPh sb="157" eb="158">
      <t>リツ</t>
    </rPh>
    <rPh sb="159" eb="161">
      <t>コウジョウ</t>
    </rPh>
    <rPh sb="162" eb="163">
      <t>ハカ</t>
    </rPh>
    <rPh sb="169" eb="171">
      <t>ゲンザイ</t>
    </rPh>
    <rPh sb="172" eb="174">
      <t>ヘイセイ</t>
    </rPh>
    <rPh sb="176" eb="177">
      <t>ネン</t>
    </rPh>
    <rPh sb="178" eb="179">
      <t>ガツ</t>
    </rPh>
    <rPh sb="180" eb="182">
      <t>サクテイ</t>
    </rPh>
    <rPh sb="185" eb="188">
      <t>ゲスイドウ</t>
    </rPh>
    <rPh sb="188" eb="190">
      <t>ジギョウ</t>
    </rPh>
    <rPh sb="190" eb="192">
      <t>ケイエイ</t>
    </rPh>
    <rPh sb="192" eb="194">
      <t>センリャク</t>
    </rPh>
    <rPh sb="196" eb="197">
      <t>モト</t>
    </rPh>
    <rPh sb="200" eb="201">
      <t>キュウ</t>
    </rPh>
    <rPh sb="201" eb="204">
      <t>ニシワキシ</t>
    </rPh>
    <rPh sb="204" eb="206">
      <t>クイキ</t>
    </rPh>
    <rPh sb="207" eb="209">
      <t>ノウギョウ</t>
    </rPh>
    <rPh sb="209" eb="211">
      <t>シュウラク</t>
    </rPh>
    <rPh sb="211" eb="213">
      <t>ハイスイ</t>
    </rPh>
    <rPh sb="213" eb="215">
      <t>ショリ</t>
    </rPh>
    <rPh sb="215" eb="216">
      <t>ク</t>
    </rPh>
    <rPh sb="217" eb="219">
      <t>リュウイキ</t>
    </rPh>
    <rPh sb="219" eb="222">
      <t>ゲスイドウ</t>
    </rPh>
    <rPh sb="223" eb="225">
      <t>トウゴウ</t>
    </rPh>
    <rPh sb="226" eb="227">
      <t>キュウ</t>
    </rPh>
    <rPh sb="227" eb="231">
      <t>クロダショウチョウ</t>
    </rPh>
    <rPh sb="231" eb="233">
      <t>クイキ</t>
    </rPh>
    <rPh sb="234" eb="240">
      <t>ノウギョウシュウラクハイスイ</t>
    </rPh>
    <rPh sb="240" eb="242">
      <t>ショリ</t>
    </rPh>
    <rPh sb="242" eb="243">
      <t>ク</t>
    </rPh>
    <rPh sb="244" eb="255">
      <t>トクテイカンキョウホゼンコウキョウゲスイドウ</t>
    </rPh>
    <rPh sb="256" eb="258">
      <t>トウゴウ</t>
    </rPh>
    <rPh sb="259" eb="260">
      <t>スス</t>
    </rPh>
    <rPh sb="267" eb="269">
      <t>ショウライ</t>
    </rPh>
    <rPh sb="269" eb="270">
      <t>オトズ</t>
    </rPh>
    <rPh sb="272" eb="274">
      <t>コウシン</t>
    </rPh>
    <rPh sb="274" eb="276">
      <t>ヒヨウ</t>
    </rPh>
    <rPh sb="277" eb="279">
      <t>サクゲン</t>
    </rPh>
    <rPh sb="280" eb="282">
      <t>イジ</t>
    </rPh>
    <rPh sb="282" eb="285">
      <t>カンリヒ</t>
    </rPh>
    <rPh sb="286" eb="288">
      <t>サクゲン</t>
    </rPh>
    <rPh sb="289" eb="290">
      <t>ツト</t>
    </rPh>
    <rPh sb="292" eb="294">
      <t>ケイエイ</t>
    </rPh>
    <rPh sb="294" eb="296">
      <t>キバン</t>
    </rPh>
    <rPh sb="297" eb="299">
      <t>キョウカ</t>
    </rPh>
    <rPh sb="306" eb="307">
      <t>カンガ</t>
    </rPh>
    <phoneticPr fontId="16"/>
  </si>
  <si>
    <r>
      <t xml:space="preserve">①経常収支比率は、100％をわずかに下回っています。安定した経営を維持するためには、更なる費用削減が必要となっています。
②累積欠損金比率は、昨年度より若干減少し、全国平均の約３倍となっています。今後は、公共下水道と特定環境保全公共下水道への統合によって改善されると見込んでいます。
③流動比率は、余剰資金を保有していないため、全国平均を下回っています。
④企業債残高対事業規模比率は、類似団体平均値と同程度となっています。今後は、企業債借入額よりも償還額が多かったため、比率は下がっていくと見込んでいます。
</t>
    </r>
    <r>
      <rPr>
        <sz val="11"/>
        <rFont val="ＭＳ ゴシック"/>
        <family val="3"/>
        <charset val="128"/>
      </rPr>
      <t>⑤経費回収率は、前年度より使用料収入は増加し、汚水処理費も減少したため、令和元年度は91.04％となり、類似団体平均値や全国平均を上回っています。</t>
    </r>
    <r>
      <rPr>
        <sz val="11"/>
        <color theme="1"/>
        <rFont val="ＭＳ ゴシック"/>
        <family val="3"/>
        <charset val="128"/>
      </rPr>
      <t xml:space="preserve">
⑥汚水処理原価は、平成30年度より汚水処理費が減少したことにより、類似団体平均値や全国平均より低くなりました。
⑦施設利用率は、類似団体平均値や全国平均と同程度で推移しています。
⑧水洗化率は、92％前後で推移し、類似団体平均値や全国平均を上回っている状況にあります。</t>
    </r>
    <rPh sb="1" eb="3">
      <t>ケイジョウ</t>
    </rPh>
    <rPh sb="62" eb="64">
      <t>ルイセキ</t>
    </rPh>
    <rPh sb="64" eb="67">
      <t>ケッソンキン</t>
    </rPh>
    <rPh sb="67" eb="69">
      <t>ヒリツ</t>
    </rPh>
    <rPh sb="71" eb="74">
      <t>サクネンド</t>
    </rPh>
    <rPh sb="76" eb="78">
      <t>ジャッカン</t>
    </rPh>
    <rPh sb="78" eb="80">
      <t>ゲンショウ</t>
    </rPh>
    <rPh sb="82" eb="84">
      <t>ゼンコク</t>
    </rPh>
    <rPh sb="84" eb="86">
      <t>ヘイキン</t>
    </rPh>
    <rPh sb="87" eb="88">
      <t>ヤク</t>
    </rPh>
    <rPh sb="89" eb="90">
      <t>バイ</t>
    </rPh>
    <rPh sb="98" eb="100">
      <t>コンゴ</t>
    </rPh>
    <rPh sb="102" eb="107">
      <t>コウキョウゲスイドウ</t>
    </rPh>
    <rPh sb="108" eb="119">
      <t>トクテイカンキョウホゼンコウキョウゲスイドウ</t>
    </rPh>
    <rPh sb="121" eb="123">
      <t>トウゴウ</t>
    </rPh>
    <rPh sb="127" eb="129">
      <t>カイゼン</t>
    </rPh>
    <rPh sb="133" eb="135">
      <t>ミコ</t>
    </rPh>
    <rPh sb="143" eb="145">
      <t>リュウドウ</t>
    </rPh>
    <rPh sb="145" eb="147">
      <t>ヒリツ</t>
    </rPh>
    <rPh sb="149" eb="151">
      <t>ヨジョウ</t>
    </rPh>
    <rPh sb="151" eb="153">
      <t>シキン</t>
    </rPh>
    <rPh sb="154" eb="156">
      <t>ホユウ</t>
    </rPh>
    <rPh sb="164" eb="166">
      <t>ゼンコク</t>
    </rPh>
    <rPh sb="166" eb="168">
      <t>ヘイキン</t>
    </rPh>
    <rPh sb="169" eb="171">
      <t>シタマワ</t>
    </rPh>
    <rPh sb="179" eb="181">
      <t>キギョウ</t>
    </rPh>
    <rPh sb="181" eb="182">
      <t>サイ</t>
    </rPh>
    <rPh sb="182" eb="184">
      <t>ザンダカ</t>
    </rPh>
    <rPh sb="184" eb="185">
      <t>タイ</t>
    </rPh>
    <rPh sb="185" eb="187">
      <t>ジギョウ</t>
    </rPh>
    <rPh sb="187" eb="189">
      <t>キボ</t>
    </rPh>
    <rPh sb="189" eb="191">
      <t>ヒリツ</t>
    </rPh>
    <rPh sb="193" eb="195">
      <t>ルイジ</t>
    </rPh>
    <rPh sb="195" eb="197">
      <t>ダンタイ</t>
    </rPh>
    <rPh sb="197" eb="200">
      <t>ヘイキンチ</t>
    </rPh>
    <rPh sb="201" eb="204">
      <t>ドウテイド</t>
    </rPh>
    <rPh sb="212" eb="214">
      <t>コンゴ</t>
    </rPh>
    <rPh sb="216" eb="218">
      <t>キギョウ</t>
    </rPh>
    <rPh sb="218" eb="219">
      <t>サイ</t>
    </rPh>
    <rPh sb="219" eb="221">
      <t>カリイレ</t>
    </rPh>
    <rPh sb="221" eb="222">
      <t>ガク</t>
    </rPh>
    <rPh sb="225" eb="227">
      <t>ショウカン</t>
    </rPh>
    <rPh sb="236" eb="238">
      <t>ヒリツ</t>
    </rPh>
    <rPh sb="239" eb="240">
      <t>サ</t>
    </rPh>
    <rPh sb="246" eb="248">
      <t>ミコ</t>
    </rPh>
    <rPh sb="256" eb="258">
      <t>ケイヒ</t>
    </rPh>
    <rPh sb="258" eb="260">
      <t>カイシュウ</t>
    </rPh>
    <rPh sb="260" eb="261">
      <t>リツ</t>
    </rPh>
    <rPh sb="263" eb="266">
      <t>ゼンネンド</t>
    </rPh>
    <rPh sb="268" eb="271">
      <t>シヨウリョウ</t>
    </rPh>
    <rPh sb="271" eb="273">
      <t>シュウニュウ</t>
    </rPh>
    <rPh sb="274" eb="276">
      <t>ゾウカ</t>
    </rPh>
    <rPh sb="278" eb="280">
      <t>オスイ</t>
    </rPh>
    <rPh sb="280" eb="282">
      <t>ショリ</t>
    </rPh>
    <rPh sb="282" eb="283">
      <t>ヒ</t>
    </rPh>
    <rPh sb="284" eb="286">
      <t>ゲンショウ</t>
    </rPh>
    <rPh sb="291" eb="293">
      <t>レイワ</t>
    </rPh>
    <rPh sb="293" eb="294">
      <t>ガン</t>
    </rPh>
    <rPh sb="294" eb="296">
      <t>ネンド</t>
    </rPh>
    <rPh sb="307" eb="309">
      <t>ルイジ</t>
    </rPh>
    <rPh sb="309" eb="311">
      <t>ダンタイ</t>
    </rPh>
    <rPh sb="311" eb="314">
      <t>ヘイキンチ</t>
    </rPh>
    <rPh sb="315" eb="317">
      <t>ゼンコク</t>
    </rPh>
    <rPh sb="317" eb="319">
      <t>ヘイキン</t>
    </rPh>
    <rPh sb="330" eb="332">
      <t>オスイ</t>
    </rPh>
    <rPh sb="332" eb="334">
      <t>ショリ</t>
    </rPh>
    <rPh sb="334" eb="336">
      <t>ゲンカ</t>
    </rPh>
    <rPh sb="346" eb="348">
      <t>オスイ</t>
    </rPh>
    <rPh sb="348" eb="350">
      <t>ショリ</t>
    </rPh>
    <rPh sb="350" eb="351">
      <t>ヒ</t>
    </rPh>
    <rPh sb="352" eb="354">
      <t>ゲンショウ</t>
    </rPh>
    <rPh sb="362" eb="369">
      <t>ルイジダンタイヘイキンチ</t>
    </rPh>
    <rPh sb="370" eb="374">
      <t>ゼンコクヘイキン</t>
    </rPh>
    <rPh sb="386" eb="388">
      <t>シセツ</t>
    </rPh>
    <rPh sb="388" eb="390">
      <t>リヨウ</t>
    </rPh>
    <rPh sb="390" eb="391">
      <t>リツ</t>
    </rPh>
    <rPh sb="393" eb="400">
      <t>ルイジダンタイヘイキンチ</t>
    </rPh>
    <rPh sb="401" eb="405">
      <t>ゼンコクヘイキン</t>
    </rPh>
    <rPh sb="406" eb="409">
      <t>ドウテイド</t>
    </rPh>
    <rPh sb="410" eb="412">
      <t>スイイ</t>
    </rPh>
    <rPh sb="420" eb="423">
      <t>スイセンカ</t>
    </rPh>
    <rPh sb="423" eb="424">
      <t>リツ</t>
    </rPh>
    <rPh sb="429" eb="431">
      <t>ゼンゴ</t>
    </rPh>
    <rPh sb="432" eb="434">
      <t>スイイ</t>
    </rPh>
    <rPh sb="436" eb="443">
      <t>ルイジダンタイヘイキンチ</t>
    </rPh>
    <rPh sb="444" eb="448">
      <t>ゼンコクヘイキン</t>
    </rPh>
    <rPh sb="449" eb="451">
      <t>ウワマワ</t>
    </rPh>
    <rPh sb="455" eb="457">
      <t>ジョウキョウ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</si>
</sst>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b/>
      <sz val="15"/>
      <color theme="3"/>
      <name val="ＭＳ 明朝"/>
      <family val="2"/>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B2-4772-8024-26A62EF8683B}"/>
            </c:ext>
          </c:extLst>
        </c:ser>
        <c:dLbls>
          <c:showLegendKey val="0"/>
          <c:showVal val="0"/>
          <c:showCatName val="0"/>
          <c:showSerName val="0"/>
          <c:showPercent val="0"/>
          <c:showBubbleSize val="0"/>
        </c:dLbls>
        <c:gapWidth val="150"/>
        <c:axId val="131497960"/>
        <c:axId val="131498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97B2-4772-8024-26A62EF8683B}"/>
            </c:ext>
          </c:extLst>
        </c:ser>
        <c:dLbls>
          <c:showLegendKey val="0"/>
          <c:showVal val="0"/>
          <c:showCatName val="0"/>
          <c:showSerName val="0"/>
          <c:showPercent val="0"/>
          <c:showBubbleSize val="0"/>
        </c:dLbls>
        <c:marker val="1"/>
        <c:smooth val="0"/>
        <c:axId val="131497960"/>
        <c:axId val="131498344"/>
      </c:lineChart>
      <c:dateAx>
        <c:axId val="131497960"/>
        <c:scaling>
          <c:orientation val="minMax"/>
        </c:scaling>
        <c:delete val="1"/>
        <c:axPos val="b"/>
        <c:numFmt formatCode="&quot;H&quot;yy" sourceLinked="1"/>
        <c:majorTickMark val="none"/>
        <c:minorTickMark val="none"/>
        <c:tickLblPos val="none"/>
        <c:crossAx val="131498344"/>
        <c:crosses val="autoZero"/>
        <c:auto val="1"/>
        <c:lblOffset val="100"/>
        <c:baseTimeUnit val="years"/>
      </c:dateAx>
      <c:valAx>
        <c:axId val="13149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49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54.9</c:v>
                </c:pt>
                <c:pt idx="1">
                  <c:v>53.94</c:v>
                </c:pt>
                <c:pt idx="2">
                  <c:v>53.56</c:v>
                </c:pt>
                <c:pt idx="3">
                  <c:v>52.47</c:v>
                </c:pt>
                <c:pt idx="4">
                  <c:v>51.47</c:v>
                </c:pt>
              </c:numCache>
            </c:numRef>
          </c:val>
          <c:extLst>
            <c:ext xmlns:c16="http://schemas.microsoft.com/office/drawing/2014/chart" uri="{C3380CC4-5D6E-409C-BE32-E72D297353CC}">
              <c16:uniqueId val="{00000000-247B-47E9-AEAF-69640F407A50}"/>
            </c:ext>
          </c:extLst>
        </c:ser>
        <c:dLbls>
          <c:showLegendKey val="0"/>
          <c:showVal val="0"/>
          <c:showCatName val="0"/>
          <c:showSerName val="0"/>
          <c:showPercent val="0"/>
          <c:showBubbleSize val="0"/>
        </c:dLbls>
        <c:gapWidth val="150"/>
        <c:axId val="234377552"/>
        <c:axId val="234377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247B-47E9-AEAF-69640F407A50}"/>
            </c:ext>
          </c:extLst>
        </c:ser>
        <c:dLbls>
          <c:showLegendKey val="0"/>
          <c:showVal val="0"/>
          <c:showCatName val="0"/>
          <c:showSerName val="0"/>
          <c:showPercent val="0"/>
          <c:showBubbleSize val="0"/>
        </c:dLbls>
        <c:marker val="1"/>
        <c:smooth val="0"/>
        <c:axId val="234377552"/>
        <c:axId val="234377944"/>
      </c:lineChart>
      <c:dateAx>
        <c:axId val="234377552"/>
        <c:scaling>
          <c:orientation val="minMax"/>
        </c:scaling>
        <c:delete val="1"/>
        <c:axPos val="b"/>
        <c:numFmt formatCode="&quot;H&quot;yy" sourceLinked="1"/>
        <c:majorTickMark val="none"/>
        <c:minorTickMark val="none"/>
        <c:tickLblPos val="none"/>
        <c:crossAx val="234377944"/>
        <c:crosses val="autoZero"/>
        <c:auto val="1"/>
        <c:lblOffset val="100"/>
        <c:baseTimeUnit val="years"/>
      </c:dateAx>
      <c:valAx>
        <c:axId val="23437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37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91.75</c:v>
                </c:pt>
                <c:pt idx="1">
                  <c:v>91.11</c:v>
                </c:pt>
                <c:pt idx="2">
                  <c:v>91.44</c:v>
                </c:pt>
                <c:pt idx="3">
                  <c:v>91.7</c:v>
                </c:pt>
                <c:pt idx="4">
                  <c:v>92.78</c:v>
                </c:pt>
              </c:numCache>
            </c:numRef>
          </c:val>
          <c:extLst>
            <c:ext xmlns:c16="http://schemas.microsoft.com/office/drawing/2014/chart" uri="{C3380CC4-5D6E-409C-BE32-E72D297353CC}">
              <c16:uniqueId val="{00000000-9896-4779-8D99-DFC1D284A1C7}"/>
            </c:ext>
          </c:extLst>
        </c:ser>
        <c:dLbls>
          <c:showLegendKey val="0"/>
          <c:showVal val="0"/>
          <c:showCatName val="0"/>
          <c:showSerName val="0"/>
          <c:showPercent val="0"/>
          <c:showBubbleSize val="0"/>
        </c:dLbls>
        <c:gapWidth val="150"/>
        <c:axId val="234379120"/>
        <c:axId val="234379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9896-4779-8D99-DFC1D284A1C7}"/>
            </c:ext>
          </c:extLst>
        </c:ser>
        <c:dLbls>
          <c:showLegendKey val="0"/>
          <c:showVal val="0"/>
          <c:showCatName val="0"/>
          <c:showSerName val="0"/>
          <c:showPercent val="0"/>
          <c:showBubbleSize val="0"/>
        </c:dLbls>
        <c:marker val="1"/>
        <c:smooth val="0"/>
        <c:axId val="234379120"/>
        <c:axId val="234379512"/>
      </c:lineChart>
      <c:dateAx>
        <c:axId val="234379120"/>
        <c:scaling>
          <c:orientation val="minMax"/>
        </c:scaling>
        <c:delete val="1"/>
        <c:axPos val="b"/>
        <c:numFmt formatCode="&quot;H&quot;yy" sourceLinked="1"/>
        <c:majorTickMark val="none"/>
        <c:minorTickMark val="none"/>
        <c:tickLblPos val="none"/>
        <c:crossAx val="234379512"/>
        <c:crosses val="autoZero"/>
        <c:auto val="1"/>
        <c:lblOffset val="100"/>
        <c:baseTimeUnit val="years"/>
      </c:dateAx>
      <c:valAx>
        <c:axId val="23437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37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101.26</c:v>
                </c:pt>
                <c:pt idx="1">
                  <c:v>99.21</c:v>
                </c:pt>
                <c:pt idx="2">
                  <c:v>99.18</c:v>
                </c:pt>
                <c:pt idx="3">
                  <c:v>99.06</c:v>
                </c:pt>
                <c:pt idx="4">
                  <c:v>99.07</c:v>
                </c:pt>
              </c:numCache>
            </c:numRef>
          </c:val>
          <c:extLst>
            <c:ext xmlns:c16="http://schemas.microsoft.com/office/drawing/2014/chart" uri="{C3380CC4-5D6E-409C-BE32-E72D297353CC}">
              <c16:uniqueId val="{00000000-20D1-4BE3-BF5C-64CDC0A2A0D7}"/>
            </c:ext>
          </c:extLst>
        </c:ser>
        <c:dLbls>
          <c:showLegendKey val="0"/>
          <c:showVal val="0"/>
          <c:showCatName val="0"/>
          <c:showSerName val="0"/>
          <c:showPercent val="0"/>
          <c:showBubbleSize val="0"/>
        </c:dLbls>
        <c:gapWidth val="150"/>
        <c:axId val="233939576"/>
        <c:axId val="233944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99.64</c:v>
                </c:pt>
                <c:pt idx="1">
                  <c:v>99.66</c:v>
                </c:pt>
                <c:pt idx="2">
                  <c:v>100.95</c:v>
                </c:pt>
                <c:pt idx="3">
                  <c:v>101.77</c:v>
                </c:pt>
                <c:pt idx="4">
                  <c:v>103.6</c:v>
                </c:pt>
              </c:numCache>
            </c:numRef>
          </c:val>
          <c:smooth val="0"/>
          <c:extLst>
            <c:ext xmlns:c16="http://schemas.microsoft.com/office/drawing/2014/chart" uri="{C3380CC4-5D6E-409C-BE32-E72D297353CC}">
              <c16:uniqueId val="{00000001-20D1-4BE3-BF5C-64CDC0A2A0D7}"/>
            </c:ext>
          </c:extLst>
        </c:ser>
        <c:dLbls>
          <c:showLegendKey val="0"/>
          <c:showVal val="0"/>
          <c:showCatName val="0"/>
          <c:showSerName val="0"/>
          <c:showPercent val="0"/>
          <c:showBubbleSize val="0"/>
        </c:dLbls>
        <c:marker val="1"/>
        <c:smooth val="0"/>
        <c:axId val="233939576"/>
        <c:axId val="233944056"/>
      </c:lineChart>
      <c:dateAx>
        <c:axId val="233939576"/>
        <c:scaling>
          <c:orientation val="minMax"/>
        </c:scaling>
        <c:delete val="1"/>
        <c:axPos val="b"/>
        <c:numFmt formatCode="&quot;H&quot;yy" sourceLinked="1"/>
        <c:majorTickMark val="none"/>
        <c:minorTickMark val="none"/>
        <c:tickLblPos val="none"/>
        <c:crossAx val="233944056"/>
        <c:crosses val="autoZero"/>
        <c:auto val="1"/>
        <c:lblOffset val="100"/>
        <c:baseTimeUnit val="years"/>
      </c:dateAx>
      <c:valAx>
        <c:axId val="23394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93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26.82</c:v>
                </c:pt>
                <c:pt idx="1">
                  <c:v>29.84</c:v>
                </c:pt>
                <c:pt idx="2">
                  <c:v>32.76</c:v>
                </c:pt>
                <c:pt idx="3">
                  <c:v>35.619999999999997</c:v>
                </c:pt>
                <c:pt idx="4">
                  <c:v>38.19</c:v>
                </c:pt>
              </c:numCache>
            </c:numRef>
          </c:val>
          <c:extLst>
            <c:ext xmlns:c16="http://schemas.microsoft.com/office/drawing/2014/chart" uri="{C3380CC4-5D6E-409C-BE32-E72D297353CC}">
              <c16:uniqueId val="{00000000-7ECC-4EA9-A171-EB0793DD384D}"/>
            </c:ext>
          </c:extLst>
        </c:ser>
        <c:dLbls>
          <c:showLegendKey val="0"/>
          <c:showVal val="0"/>
          <c:showCatName val="0"/>
          <c:showSerName val="0"/>
          <c:showPercent val="0"/>
          <c:showBubbleSize val="0"/>
        </c:dLbls>
        <c:gapWidth val="150"/>
        <c:axId val="234006752"/>
        <c:axId val="23401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22.41</c:v>
                </c:pt>
                <c:pt idx="1">
                  <c:v>22.9</c:v>
                </c:pt>
                <c:pt idx="2">
                  <c:v>24.87</c:v>
                </c:pt>
                <c:pt idx="3">
                  <c:v>24.13</c:v>
                </c:pt>
                <c:pt idx="4">
                  <c:v>23.06</c:v>
                </c:pt>
              </c:numCache>
            </c:numRef>
          </c:val>
          <c:smooth val="0"/>
          <c:extLst>
            <c:ext xmlns:c16="http://schemas.microsoft.com/office/drawing/2014/chart" uri="{C3380CC4-5D6E-409C-BE32-E72D297353CC}">
              <c16:uniqueId val="{00000001-7ECC-4EA9-A171-EB0793DD384D}"/>
            </c:ext>
          </c:extLst>
        </c:ser>
        <c:dLbls>
          <c:showLegendKey val="0"/>
          <c:showVal val="0"/>
          <c:showCatName val="0"/>
          <c:showSerName val="0"/>
          <c:showPercent val="0"/>
          <c:showBubbleSize val="0"/>
        </c:dLbls>
        <c:marker val="1"/>
        <c:smooth val="0"/>
        <c:axId val="234006752"/>
        <c:axId val="234015328"/>
      </c:lineChart>
      <c:dateAx>
        <c:axId val="234006752"/>
        <c:scaling>
          <c:orientation val="minMax"/>
        </c:scaling>
        <c:delete val="1"/>
        <c:axPos val="b"/>
        <c:numFmt formatCode="&quot;H&quot;yy" sourceLinked="1"/>
        <c:majorTickMark val="none"/>
        <c:minorTickMark val="none"/>
        <c:tickLblPos val="none"/>
        <c:crossAx val="234015328"/>
        <c:crosses val="autoZero"/>
        <c:auto val="1"/>
        <c:lblOffset val="100"/>
        <c:baseTimeUnit val="years"/>
      </c:dateAx>
      <c:valAx>
        <c:axId val="23401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0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EC-4610-BF3A-41C74F7961D4}"/>
            </c:ext>
          </c:extLst>
        </c:ser>
        <c:dLbls>
          <c:showLegendKey val="0"/>
          <c:showVal val="0"/>
          <c:showCatName val="0"/>
          <c:showSerName val="0"/>
          <c:showPercent val="0"/>
          <c:showBubbleSize val="0"/>
        </c:dLbls>
        <c:gapWidth val="150"/>
        <c:axId val="234075056"/>
        <c:axId val="23407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5EC-4610-BF3A-41C74F7961D4}"/>
            </c:ext>
          </c:extLst>
        </c:ser>
        <c:dLbls>
          <c:showLegendKey val="0"/>
          <c:showVal val="0"/>
          <c:showCatName val="0"/>
          <c:showSerName val="0"/>
          <c:showPercent val="0"/>
          <c:showBubbleSize val="0"/>
        </c:dLbls>
        <c:marker val="1"/>
        <c:smooth val="0"/>
        <c:axId val="234075056"/>
        <c:axId val="234077488"/>
      </c:lineChart>
      <c:dateAx>
        <c:axId val="234075056"/>
        <c:scaling>
          <c:orientation val="minMax"/>
        </c:scaling>
        <c:delete val="1"/>
        <c:axPos val="b"/>
        <c:numFmt formatCode="&quot;H&quot;yy" sourceLinked="1"/>
        <c:majorTickMark val="none"/>
        <c:minorTickMark val="none"/>
        <c:tickLblPos val="none"/>
        <c:crossAx val="234077488"/>
        <c:crosses val="autoZero"/>
        <c:auto val="1"/>
        <c:lblOffset val="100"/>
        <c:baseTimeUnit val="years"/>
      </c:dateAx>
      <c:valAx>
        <c:axId val="23407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07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634.85</c:v>
                </c:pt>
                <c:pt idx="1">
                  <c:v>640.21</c:v>
                </c:pt>
                <c:pt idx="2">
                  <c:v>527.16999999999996</c:v>
                </c:pt>
                <c:pt idx="3">
                  <c:v>532.76</c:v>
                </c:pt>
                <c:pt idx="4">
                  <c:v>526.66999999999996</c:v>
                </c:pt>
              </c:numCache>
            </c:numRef>
          </c:val>
          <c:extLst>
            <c:ext xmlns:c16="http://schemas.microsoft.com/office/drawing/2014/chart" uri="{C3380CC4-5D6E-409C-BE32-E72D297353CC}">
              <c16:uniqueId val="{00000000-AF55-4705-9A57-B52DF771896B}"/>
            </c:ext>
          </c:extLst>
        </c:ser>
        <c:dLbls>
          <c:showLegendKey val="0"/>
          <c:showVal val="0"/>
          <c:showCatName val="0"/>
          <c:showSerName val="0"/>
          <c:showPercent val="0"/>
          <c:showBubbleSize val="0"/>
        </c:dLbls>
        <c:gapWidth val="150"/>
        <c:axId val="234091688"/>
        <c:axId val="23409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214.61</c:v>
                </c:pt>
                <c:pt idx="1">
                  <c:v>225.39</c:v>
                </c:pt>
                <c:pt idx="2">
                  <c:v>224.04</c:v>
                </c:pt>
                <c:pt idx="3">
                  <c:v>227.4</c:v>
                </c:pt>
                <c:pt idx="4">
                  <c:v>193.99</c:v>
                </c:pt>
              </c:numCache>
            </c:numRef>
          </c:val>
          <c:smooth val="0"/>
          <c:extLst>
            <c:ext xmlns:c16="http://schemas.microsoft.com/office/drawing/2014/chart" uri="{C3380CC4-5D6E-409C-BE32-E72D297353CC}">
              <c16:uniqueId val="{00000001-AF55-4705-9A57-B52DF771896B}"/>
            </c:ext>
          </c:extLst>
        </c:ser>
        <c:dLbls>
          <c:showLegendKey val="0"/>
          <c:showVal val="0"/>
          <c:showCatName val="0"/>
          <c:showSerName val="0"/>
          <c:showPercent val="0"/>
          <c:showBubbleSize val="0"/>
        </c:dLbls>
        <c:marker val="1"/>
        <c:smooth val="0"/>
        <c:axId val="234091688"/>
        <c:axId val="234092080"/>
      </c:lineChart>
      <c:dateAx>
        <c:axId val="234091688"/>
        <c:scaling>
          <c:orientation val="minMax"/>
        </c:scaling>
        <c:delete val="1"/>
        <c:axPos val="b"/>
        <c:numFmt formatCode="&quot;H&quot;yy" sourceLinked="1"/>
        <c:majorTickMark val="none"/>
        <c:minorTickMark val="none"/>
        <c:tickLblPos val="none"/>
        <c:crossAx val="234092080"/>
        <c:crosses val="autoZero"/>
        <c:auto val="1"/>
        <c:lblOffset val="100"/>
        <c:baseTimeUnit val="years"/>
      </c:dateAx>
      <c:valAx>
        <c:axId val="23409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09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24.13</c:v>
                </c:pt>
                <c:pt idx="1">
                  <c:v>27.18</c:v>
                </c:pt>
                <c:pt idx="2">
                  <c:v>22.75</c:v>
                </c:pt>
                <c:pt idx="3">
                  <c:v>22.33</c:v>
                </c:pt>
                <c:pt idx="4">
                  <c:v>22.02</c:v>
                </c:pt>
              </c:numCache>
            </c:numRef>
          </c:val>
          <c:extLst>
            <c:ext xmlns:c16="http://schemas.microsoft.com/office/drawing/2014/chart" uri="{C3380CC4-5D6E-409C-BE32-E72D297353CC}">
              <c16:uniqueId val="{00000000-96B8-493F-8770-7416C9E31F2A}"/>
            </c:ext>
          </c:extLst>
        </c:ser>
        <c:dLbls>
          <c:showLegendKey val="0"/>
          <c:showVal val="0"/>
          <c:showCatName val="0"/>
          <c:showSerName val="0"/>
          <c:showPercent val="0"/>
          <c:showBubbleSize val="0"/>
        </c:dLbls>
        <c:gapWidth val="150"/>
        <c:axId val="234093256"/>
        <c:axId val="23409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29.45</c:v>
                </c:pt>
                <c:pt idx="1">
                  <c:v>31.84</c:v>
                </c:pt>
                <c:pt idx="2">
                  <c:v>29.91</c:v>
                </c:pt>
                <c:pt idx="3">
                  <c:v>29.54</c:v>
                </c:pt>
                <c:pt idx="4">
                  <c:v>26.99</c:v>
                </c:pt>
              </c:numCache>
            </c:numRef>
          </c:val>
          <c:smooth val="0"/>
          <c:extLst>
            <c:ext xmlns:c16="http://schemas.microsoft.com/office/drawing/2014/chart" uri="{C3380CC4-5D6E-409C-BE32-E72D297353CC}">
              <c16:uniqueId val="{00000001-96B8-493F-8770-7416C9E31F2A}"/>
            </c:ext>
          </c:extLst>
        </c:ser>
        <c:dLbls>
          <c:showLegendKey val="0"/>
          <c:showVal val="0"/>
          <c:showCatName val="0"/>
          <c:showSerName val="0"/>
          <c:showPercent val="0"/>
          <c:showBubbleSize val="0"/>
        </c:dLbls>
        <c:marker val="1"/>
        <c:smooth val="0"/>
        <c:axId val="234093256"/>
        <c:axId val="234093648"/>
      </c:lineChart>
      <c:dateAx>
        <c:axId val="234093256"/>
        <c:scaling>
          <c:orientation val="minMax"/>
        </c:scaling>
        <c:delete val="1"/>
        <c:axPos val="b"/>
        <c:numFmt formatCode="&quot;H&quot;yy" sourceLinked="1"/>
        <c:majorTickMark val="none"/>
        <c:minorTickMark val="none"/>
        <c:tickLblPos val="none"/>
        <c:crossAx val="234093648"/>
        <c:crosses val="autoZero"/>
        <c:auto val="1"/>
        <c:lblOffset val="100"/>
        <c:baseTimeUnit val="years"/>
      </c:dateAx>
      <c:valAx>
        <c:axId val="23409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09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2750.93</c:v>
                </c:pt>
                <c:pt idx="1">
                  <c:v>925.52</c:v>
                </c:pt>
                <c:pt idx="2">
                  <c:v>893.75</c:v>
                </c:pt>
                <c:pt idx="3">
                  <c:v>925.45</c:v>
                </c:pt>
                <c:pt idx="4">
                  <c:v>873.6</c:v>
                </c:pt>
              </c:numCache>
            </c:numRef>
          </c:val>
          <c:extLst>
            <c:ext xmlns:c16="http://schemas.microsoft.com/office/drawing/2014/chart" uri="{C3380CC4-5D6E-409C-BE32-E72D297353CC}">
              <c16:uniqueId val="{00000000-8441-4276-9D6B-327685E4981A}"/>
            </c:ext>
          </c:extLst>
        </c:ser>
        <c:dLbls>
          <c:showLegendKey val="0"/>
          <c:showVal val="0"/>
          <c:showCatName val="0"/>
          <c:showSerName val="0"/>
          <c:showPercent val="0"/>
          <c:showBubbleSize val="0"/>
        </c:dLbls>
        <c:gapWidth val="150"/>
        <c:axId val="234094824"/>
        <c:axId val="23378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8441-4276-9D6B-327685E4981A}"/>
            </c:ext>
          </c:extLst>
        </c:ser>
        <c:dLbls>
          <c:showLegendKey val="0"/>
          <c:showVal val="0"/>
          <c:showCatName val="0"/>
          <c:showSerName val="0"/>
          <c:showPercent val="0"/>
          <c:showBubbleSize val="0"/>
        </c:dLbls>
        <c:marker val="1"/>
        <c:smooth val="0"/>
        <c:axId val="234094824"/>
        <c:axId val="233782792"/>
      </c:lineChart>
      <c:dateAx>
        <c:axId val="234094824"/>
        <c:scaling>
          <c:orientation val="minMax"/>
        </c:scaling>
        <c:delete val="1"/>
        <c:axPos val="b"/>
        <c:numFmt formatCode="&quot;H&quot;yy" sourceLinked="1"/>
        <c:majorTickMark val="none"/>
        <c:minorTickMark val="none"/>
        <c:tickLblPos val="none"/>
        <c:crossAx val="233782792"/>
        <c:crosses val="autoZero"/>
        <c:auto val="1"/>
        <c:lblOffset val="100"/>
        <c:baseTimeUnit val="years"/>
      </c:dateAx>
      <c:valAx>
        <c:axId val="233782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09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35.51</c:v>
                </c:pt>
                <c:pt idx="1">
                  <c:v>38.32</c:v>
                </c:pt>
                <c:pt idx="2">
                  <c:v>84.29</c:v>
                </c:pt>
                <c:pt idx="3">
                  <c:v>84.22</c:v>
                </c:pt>
                <c:pt idx="4">
                  <c:v>91.04</c:v>
                </c:pt>
              </c:numCache>
            </c:numRef>
          </c:val>
          <c:extLst>
            <c:ext xmlns:c16="http://schemas.microsoft.com/office/drawing/2014/chart" uri="{C3380CC4-5D6E-409C-BE32-E72D297353CC}">
              <c16:uniqueId val="{00000000-5AF0-4DDC-8A48-29DB5FF3BDEF}"/>
            </c:ext>
          </c:extLst>
        </c:ser>
        <c:dLbls>
          <c:showLegendKey val="0"/>
          <c:showVal val="0"/>
          <c:showCatName val="0"/>
          <c:showSerName val="0"/>
          <c:showPercent val="0"/>
          <c:showBubbleSize val="0"/>
        </c:dLbls>
        <c:gapWidth val="150"/>
        <c:axId val="233783968"/>
        <c:axId val="23378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5AF0-4DDC-8A48-29DB5FF3BDEF}"/>
            </c:ext>
          </c:extLst>
        </c:ser>
        <c:dLbls>
          <c:showLegendKey val="0"/>
          <c:showVal val="0"/>
          <c:showCatName val="0"/>
          <c:showSerName val="0"/>
          <c:showPercent val="0"/>
          <c:showBubbleSize val="0"/>
        </c:dLbls>
        <c:marker val="1"/>
        <c:smooth val="0"/>
        <c:axId val="233783968"/>
        <c:axId val="233784360"/>
      </c:lineChart>
      <c:dateAx>
        <c:axId val="233783968"/>
        <c:scaling>
          <c:orientation val="minMax"/>
        </c:scaling>
        <c:delete val="1"/>
        <c:axPos val="b"/>
        <c:numFmt formatCode="&quot;H&quot;yy" sourceLinked="1"/>
        <c:majorTickMark val="none"/>
        <c:minorTickMark val="none"/>
        <c:tickLblPos val="none"/>
        <c:crossAx val="233784360"/>
        <c:crosses val="autoZero"/>
        <c:auto val="1"/>
        <c:lblOffset val="100"/>
        <c:baseTimeUnit val="years"/>
      </c:dateAx>
      <c:valAx>
        <c:axId val="23378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78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513.24</c:v>
                </c:pt>
                <c:pt idx="1">
                  <c:v>476.41</c:v>
                </c:pt>
                <c:pt idx="2">
                  <c:v>216.23</c:v>
                </c:pt>
                <c:pt idx="3">
                  <c:v>217.1</c:v>
                </c:pt>
                <c:pt idx="4">
                  <c:v>202.09</c:v>
                </c:pt>
              </c:numCache>
            </c:numRef>
          </c:val>
          <c:extLst>
            <c:ext xmlns:c16="http://schemas.microsoft.com/office/drawing/2014/chart" uri="{C3380CC4-5D6E-409C-BE32-E72D297353CC}">
              <c16:uniqueId val="{00000000-29F2-4990-97A0-2A7E5EA4B7A1}"/>
            </c:ext>
          </c:extLst>
        </c:ser>
        <c:dLbls>
          <c:showLegendKey val="0"/>
          <c:showVal val="0"/>
          <c:showCatName val="0"/>
          <c:showSerName val="0"/>
          <c:showPercent val="0"/>
          <c:showBubbleSize val="0"/>
        </c:dLbls>
        <c:gapWidth val="150"/>
        <c:axId val="233785536"/>
        <c:axId val="233785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29F2-4990-97A0-2A7E5EA4B7A1}"/>
            </c:ext>
          </c:extLst>
        </c:ser>
        <c:dLbls>
          <c:showLegendKey val="0"/>
          <c:showVal val="0"/>
          <c:showCatName val="0"/>
          <c:showSerName val="0"/>
          <c:showPercent val="0"/>
          <c:showBubbleSize val="0"/>
        </c:dLbls>
        <c:marker val="1"/>
        <c:smooth val="0"/>
        <c:axId val="233785536"/>
        <c:axId val="233785928"/>
      </c:lineChart>
      <c:dateAx>
        <c:axId val="233785536"/>
        <c:scaling>
          <c:orientation val="minMax"/>
        </c:scaling>
        <c:delete val="1"/>
        <c:axPos val="b"/>
        <c:numFmt formatCode="&quot;H&quot;yy" sourceLinked="1"/>
        <c:majorTickMark val="none"/>
        <c:minorTickMark val="none"/>
        <c:tickLblPos val="none"/>
        <c:crossAx val="233785928"/>
        <c:crosses val="autoZero"/>
        <c:auto val="1"/>
        <c:lblOffset val="100"/>
        <c:baseTimeUnit val="years"/>
      </c:dateAx>
      <c:valAx>
        <c:axId val="23378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78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L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兵庫県　西脇市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40412</v>
      </c>
      <c r="AM8" s="69"/>
      <c r="AN8" s="69"/>
      <c r="AO8" s="69"/>
      <c r="AP8" s="69"/>
      <c r="AQ8" s="69"/>
      <c r="AR8" s="69"/>
      <c r="AS8" s="69"/>
      <c r="AT8" s="68">
        <f>データ!T6</f>
        <v>132.44</v>
      </c>
      <c r="AU8" s="68"/>
      <c r="AV8" s="68"/>
      <c r="AW8" s="68"/>
      <c r="AX8" s="68"/>
      <c r="AY8" s="68"/>
      <c r="AZ8" s="68"/>
      <c r="BA8" s="68"/>
      <c r="BB8" s="68">
        <f>データ!U6</f>
        <v>305.13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53.94</v>
      </c>
      <c r="J10" s="68"/>
      <c r="K10" s="68"/>
      <c r="L10" s="68"/>
      <c r="M10" s="68"/>
      <c r="N10" s="68"/>
      <c r="O10" s="68"/>
      <c r="P10" s="68">
        <f>データ!P6</f>
        <v>15.45</v>
      </c>
      <c r="Q10" s="68"/>
      <c r="R10" s="68"/>
      <c r="S10" s="68"/>
      <c r="T10" s="68"/>
      <c r="U10" s="68"/>
      <c r="V10" s="68"/>
      <c r="W10" s="68">
        <f>データ!Q6</f>
        <v>96.19</v>
      </c>
      <c r="X10" s="68"/>
      <c r="Y10" s="68"/>
      <c r="Z10" s="68"/>
      <c r="AA10" s="68"/>
      <c r="AB10" s="68"/>
      <c r="AC10" s="68"/>
      <c r="AD10" s="69">
        <f>データ!R6</f>
        <v>3630</v>
      </c>
      <c r="AE10" s="69"/>
      <c r="AF10" s="69"/>
      <c r="AG10" s="69"/>
      <c r="AH10" s="69"/>
      <c r="AI10" s="69"/>
      <c r="AJ10" s="69"/>
      <c r="AK10" s="2"/>
      <c r="AL10" s="69">
        <f>データ!V6</f>
        <v>6201</v>
      </c>
      <c r="AM10" s="69"/>
      <c r="AN10" s="69"/>
      <c r="AO10" s="69"/>
      <c r="AP10" s="69"/>
      <c r="AQ10" s="69"/>
      <c r="AR10" s="69"/>
      <c r="AS10" s="69"/>
      <c r="AT10" s="68">
        <f>データ!W6</f>
        <v>2.15</v>
      </c>
      <c r="AU10" s="68"/>
      <c r="AV10" s="68"/>
      <c r="AW10" s="68"/>
      <c r="AX10" s="68"/>
      <c r="AY10" s="68"/>
      <c r="AZ10" s="68"/>
      <c r="BA10" s="68"/>
      <c r="BB10" s="68">
        <f>データ!X6</f>
        <v>2884.19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tEqCf0ZlUk4DZVh1080llGQUOVJD6OU1ECM0sIEza5paO1w87fGqfJvbvGnJrbwWt2xbWx9ulca3/AEStuS3g==" saltValue="O6QUdLApyQxm7hquxjzo/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282138</v>
      </c>
      <c r="D6" s="33">
        <f t="shared" si="3"/>
        <v>46</v>
      </c>
      <c r="E6" s="33">
        <f t="shared" si="3"/>
        <v>17</v>
      </c>
      <c r="F6" s="33">
        <f t="shared" si="3"/>
        <v>5</v>
      </c>
      <c r="G6" s="33">
        <f t="shared" si="3"/>
        <v>0</v>
      </c>
      <c r="H6" s="33" t="str">
        <f t="shared" si="3"/>
        <v>兵庫県　西脇市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53.94</v>
      </c>
      <c r="P6" s="34">
        <f t="shared" si="3"/>
        <v>15.45</v>
      </c>
      <c r="Q6" s="34">
        <f t="shared" si="3"/>
        <v>96.19</v>
      </c>
      <c r="R6" s="34">
        <f t="shared" si="3"/>
        <v>3630</v>
      </c>
      <c r="S6" s="34">
        <f t="shared" si="3"/>
        <v>40412</v>
      </c>
      <c r="T6" s="34">
        <f t="shared" si="3"/>
        <v>132.44</v>
      </c>
      <c r="U6" s="34">
        <f t="shared" si="3"/>
        <v>305.13</v>
      </c>
      <c r="V6" s="34">
        <f t="shared" si="3"/>
        <v>6201</v>
      </c>
      <c r="W6" s="34">
        <f t="shared" si="3"/>
        <v>2.15</v>
      </c>
      <c r="X6" s="34">
        <f t="shared" si="3"/>
        <v>2884.19</v>
      </c>
      <c r="Y6" s="35">
        <f>IF(Y7="",NA(),Y7)</f>
        <v>101.26</v>
      </c>
      <c r="Z6" s="35">
        <f t="shared" ref="Z6:AH6" si="4">IF(Z7="",NA(),Z7)</f>
        <v>99.21</v>
      </c>
      <c r="AA6" s="35">
        <f t="shared" si="4"/>
        <v>99.18</v>
      </c>
      <c r="AB6" s="35">
        <f t="shared" si="4"/>
        <v>99.06</v>
      </c>
      <c r="AC6" s="35">
        <f t="shared" si="4"/>
        <v>99.07</v>
      </c>
      <c r="AD6" s="35">
        <f t="shared" si="4"/>
        <v>99.64</v>
      </c>
      <c r="AE6" s="35">
        <f t="shared" si="4"/>
        <v>99.66</v>
      </c>
      <c r="AF6" s="35">
        <f t="shared" si="4"/>
        <v>100.95</v>
      </c>
      <c r="AG6" s="35">
        <f t="shared" si="4"/>
        <v>101.77</v>
      </c>
      <c r="AH6" s="35">
        <f t="shared" si="4"/>
        <v>103.6</v>
      </c>
      <c r="AI6" s="34" t="str">
        <f>IF(AI7="","",IF(AI7="-","【-】","【"&amp;SUBSTITUTE(TEXT(AI7,"#,##0.00"),"-","△")&amp;"】"))</f>
        <v>【102.97】</v>
      </c>
      <c r="AJ6" s="35">
        <f>IF(AJ7="",NA(),AJ7)</f>
        <v>634.85</v>
      </c>
      <c r="AK6" s="35">
        <f t="shared" ref="AK6:AS6" si="5">IF(AK7="",NA(),AK7)</f>
        <v>640.21</v>
      </c>
      <c r="AL6" s="35">
        <f t="shared" si="5"/>
        <v>527.16999999999996</v>
      </c>
      <c r="AM6" s="35">
        <f t="shared" si="5"/>
        <v>532.76</v>
      </c>
      <c r="AN6" s="35">
        <f t="shared" si="5"/>
        <v>526.66999999999996</v>
      </c>
      <c r="AO6" s="35">
        <f t="shared" si="5"/>
        <v>214.61</v>
      </c>
      <c r="AP6" s="35">
        <f t="shared" si="5"/>
        <v>225.39</v>
      </c>
      <c r="AQ6" s="35">
        <f t="shared" si="5"/>
        <v>224.04</v>
      </c>
      <c r="AR6" s="35">
        <f t="shared" si="5"/>
        <v>227.4</v>
      </c>
      <c r="AS6" s="35">
        <f t="shared" si="5"/>
        <v>193.99</v>
      </c>
      <c r="AT6" s="34" t="str">
        <f>IF(AT7="","",IF(AT7="-","【-】","【"&amp;SUBSTITUTE(TEXT(AT7,"#,##0.00"),"-","△")&amp;"】"))</f>
        <v>【165.48】</v>
      </c>
      <c r="AU6" s="35">
        <f>IF(AU7="",NA(),AU7)</f>
        <v>24.13</v>
      </c>
      <c r="AV6" s="35">
        <f t="shared" ref="AV6:BD6" si="6">IF(AV7="",NA(),AV7)</f>
        <v>27.18</v>
      </c>
      <c r="AW6" s="35">
        <f t="shared" si="6"/>
        <v>22.75</v>
      </c>
      <c r="AX6" s="35">
        <f t="shared" si="6"/>
        <v>22.33</v>
      </c>
      <c r="AY6" s="35">
        <f t="shared" si="6"/>
        <v>22.02</v>
      </c>
      <c r="AZ6" s="35">
        <f t="shared" si="6"/>
        <v>29.45</v>
      </c>
      <c r="BA6" s="35">
        <f t="shared" si="6"/>
        <v>31.84</v>
      </c>
      <c r="BB6" s="35">
        <f t="shared" si="6"/>
        <v>29.91</v>
      </c>
      <c r="BC6" s="35">
        <f t="shared" si="6"/>
        <v>29.54</v>
      </c>
      <c r="BD6" s="35">
        <f t="shared" si="6"/>
        <v>26.99</v>
      </c>
      <c r="BE6" s="34" t="str">
        <f>IF(BE7="","",IF(BE7="-","【-】","【"&amp;SUBSTITUTE(TEXT(BE7,"#,##0.00"),"-","△")&amp;"】"))</f>
        <v>【33.84】</v>
      </c>
      <c r="BF6" s="35">
        <f>IF(BF7="",NA(),BF7)</f>
        <v>2750.93</v>
      </c>
      <c r="BG6" s="35">
        <f t="shared" ref="BG6:BO6" si="7">IF(BG7="",NA(),BG7)</f>
        <v>925.52</v>
      </c>
      <c r="BH6" s="35">
        <f t="shared" si="7"/>
        <v>893.75</v>
      </c>
      <c r="BI6" s="35">
        <f t="shared" si="7"/>
        <v>925.45</v>
      </c>
      <c r="BJ6" s="35">
        <f t="shared" si="7"/>
        <v>873.6</v>
      </c>
      <c r="BK6" s="35">
        <f t="shared" si="7"/>
        <v>1081.8</v>
      </c>
      <c r="BL6" s="35">
        <f t="shared" si="7"/>
        <v>974.93</v>
      </c>
      <c r="BM6" s="35">
        <f t="shared" si="7"/>
        <v>855.8</v>
      </c>
      <c r="BN6" s="35">
        <f t="shared" si="7"/>
        <v>789.46</v>
      </c>
      <c r="BO6" s="35">
        <f t="shared" si="7"/>
        <v>826.83</v>
      </c>
      <c r="BP6" s="34" t="str">
        <f>IF(BP7="","",IF(BP7="-","【-】","【"&amp;SUBSTITUTE(TEXT(BP7,"#,##0.00"),"-","△")&amp;"】"))</f>
        <v>【765.47】</v>
      </c>
      <c r="BQ6" s="35">
        <f>IF(BQ7="",NA(),BQ7)</f>
        <v>35.51</v>
      </c>
      <c r="BR6" s="35">
        <f t="shared" ref="BR6:BZ6" si="8">IF(BR7="",NA(),BR7)</f>
        <v>38.32</v>
      </c>
      <c r="BS6" s="35">
        <f t="shared" si="8"/>
        <v>84.29</v>
      </c>
      <c r="BT6" s="35">
        <f t="shared" si="8"/>
        <v>84.22</v>
      </c>
      <c r="BU6" s="35">
        <f t="shared" si="8"/>
        <v>91.04</v>
      </c>
      <c r="BV6" s="35">
        <f t="shared" si="8"/>
        <v>52.19</v>
      </c>
      <c r="BW6" s="35">
        <f t="shared" si="8"/>
        <v>55.32</v>
      </c>
      <c r="BX6" s="35">
        <f t="shared" si="8"/>
        <v>59.8</v>
      </c>
      <c r="BY6" s="35">
        <f t="shared" si="8"/>
        <v>57.77</v>
      </c>
      <c r="BZ6" s="35">
        <f t="shared" si="8"/>
        <v>57.31</v>
      </c>
      <c r="CA6" s="34" t="str">
        <f>IF(CA7="","",IF(CA7="-","【-】","【"&amp;SUBSTITUTE(TEXT(CA7,"#,##0.00"),"-","△")&amp;"】"))</f>
        <v>【59.59】</v>
      </c>
      <c r="CB6" s="35">
        <f>IF(CB7="",NA(),CB7)</f>
        <v>513.24</v>
      </c>
      <c r="CC6" s="35">
        <f t="shared" ref="CC6:CK6" si="9">IF(CC7="",NA(),CC7)</f>
        <v>476.41</v>
      </c>
      <c r="CD6" s="35">
        <f t="shared" si="9"/>
        <v>216.23</v>
      </c>
      <c r="CE6" s="35">
        <f t="shared" si="9"/>
        <v>217.1</v>
      </c>
      <c r="CF6" s="35">
        <f t="shared" si="9"/>
        <v>202.09</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54.9</v>
      </c>
      <c r="CN6" s="35">
        <f t="shared" ref="CN6:CV6" si="10">IF(CN7="",NA(),CN7)</f>
        <v>53.94</v>
      </c>
      <c r="CO6" s="35">
        <f t="shared" si="10"/>
        <v>53.56</v>
      </c>
      <c r="CP6" s="35">
        <f t="shared" si="10"/>
        <v>52.47</v>
      </c>
      <c r="CQ6" s="35">
        <f t="shared" si="10"/>
        <v>51.47</v>
      </c>
      <c r="CR6" s="35">
        <f t="shared" si="10"/>
        <v>52.31</v>
      </c>
      <c r="CS6" s="35">
        <f t="shared" si="10"/>
        <v>60.65</v>
      </c>
      <c r="CT6" s="35">
        <f t="shared" si="10"/>
        <v>51.75</v>
      </c>
      <c r="CU6" s="35">
        <f t="shared" si="10"/>
        <v>50.68</v>
      </c>
      <c r="CV6" s="35">
        <f t="shared" si="10"/>
        <v>50.14</v>
      </c>
      <c r="CW6" s="34" t="str">
        <f>IF(CW7="","",IF(CW7="-","【-】","【"&amp;SUBSTITUTE(TEXT(CW7,"#,##0.00"),"-","△")&amp;"】"))</f>
        <v>【51.30】</v>
      </c>
      <c r="CX6" s="35">
        <f>IF(CX7="",NA(),CX7)</f>
        <v>91.75</v>
      </c>
      <c r="CY6" s="35">
        <f t="shared" ref="CY6:DG6" si="11">IF(CY7="",NA(),CY7)</f>
        <v>91.11</v>
      </c>
      <c r="CZ6" s="35">
        <f t="shared" si="11"/>
        <v>91.44</v>
      </c>
      <c r="DA6" s="35">
        <f t="shared" si="11"/>
        <v>91.7</v>
      </c>
      <c r="DB6" s="35">
        <f t="shared" si="11"/>
        <v>92.78</v>
      </c>
      <c r="DC6" s="35">
        <f t="shared" si="11"/>
        <v>84.32</v>
      </c>
      <c r="DD6" s="35">
        <f t="shared" si="11"/>
        <v>84.58</v>
      </c>
      <c r="DE6" s="35">
        <f t="shared" si="11"/>
        <v>84.84</v>
      </c>
      <c r="DF6" s="35">
        <f t="shared" si="11"/>
        <v>84.86</v>
      </c>
      <c r="DG6" s="35">
        <f t="shared" si="11"/>
        <v>84.98</v>
      </c>
      <c r="DH6" s="34" t="str">
        <f>IF(DH7="","",IF(DH7="-","【-】","【"&amp;SUBSTITUTE(TEXT(DH7,"#,##0.00"),"-","△")&amp;"】"))</f>
        <v>【86.22】</v>
      </c>
      <c r="DI6" s="35">
        <f>IF(DI7="",NA(),DI7)</f>
        <v>26.82</v>
      </c>
      <c r="DJ6" s="35">
        <f t="shared" ref="DJ6:DR6" si="12">IF(DJ7="",NA(),DJ7)</f>
        <v>29.84</v>
      </c>
      <c r="DK6" s="35">
        <f t="shared" si="12"/>
        <v>32.76</v>
      </c>
      <c r="DL6" s="35">
        <f t="shared" si="12"/>
        <v>35.619999999999997</v>
      </c>
      <c r="DM6" s="35">
        <f t="shared" si="12"/>
        <v>38.19</v>
      </c>
      <c r="DN6" s="35">
        <f t="shared" si="12"/>
        <v>22.41</v>
      </c>
      <c r="DO6" s="35">
        <f t="shared" si="12"/>
        <v>22.9</v>
      </c>
      <c r="DP6" s="35">
        <f t="shared" si="12"/>
        <v>24.87</v>
      </c>
      <c r="DQ6" s="35">
        <f t="shared" si="12"/>
        <v>24.13</v>
      </c>
      <c r="DR6" s="35">
        <f t="shared" si="12"/>
        <v>23.06</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8" s="36" customFormat="1" x14ac:dyDescent="0.15">
      <c r="A7" s="28"/>
      <c r="B7" s="37">
        <v>2019</v>
      </c>
      <c r="C7" s="37">
        <v>282138</v>
      </c>
      <c r="D7" s="37">
        <v>46</v>
      </c>
      <c r="E7" s="37">
        <v>17</v>
      </c>
      <c r="F7" s="37">
        <v>5</v>
      </c>
      <c r="G7" s="37">
        <v>0</v>
      </c>
      <c r="H7" s="37" t="s">
        <v>96</v>
      </c>
      <c r="I7" s="37" t="s">
        <v>97</v>
      </c>
      <c r="J7" s="37" t="s">
        <v>98</v>
      </c>
      <c r="K7" s="37" t="s">
        <v>99</v>
      </c>
      <c r="L7" s="37" t="s">
        <v>100</v>
      </c>
      <c r="M7" s="37" t="s">
        <v>101</v>
      </c>
      <c r="N7" s="38" t="s">
        <v>102</v>
      </c>
      <c r="O7" s="38">
        <v>53.94</v>
      </c>
      <c r="P7" s="38">
        <v>15.45</v>
      </c>
      <c r="Q7" s="38">
        <v>96.19</v>
      </c>
      <c r="R7" s="38">
        <v>3630</v>
      </c>
      <c r="S7" s="38">
        <v>40412</v>
      </c>
      <c r="T7" s="38">
        <v>132.44</v>
      </c>
      <c r="U7" s="38">
        <v>305.13</v>
      </c>
      <c r="V7" s="38">
        <v>6201</v>
      </c>
      <c r="W7" s="38">
        <v>2.15</v>
      </c>
      <c r="X7" s="38">
        <v>2884.19</v>
      </c>
      <c r="Y7" s="38">
        <v>101.26</v>
      </c>
      <c r="Z7" s="38">
        <v>99.21</v>
      </c>
      <c r="AA7" s="38">
        <v>99.18</v>
      </c>
      <c r="AB7" s="38">
        <v>99.06</v>
      </c>
      <c r="AC7" s="38">
        <v>99.07</v>
      </c>
      <c r="AD7" s="38">
        <v>99.64</v>
      </c>
      <c r="AE7" s="38">
        <v>99.66</v>
      </c>
      <c r="AF7" s="38">
        <v>100.95</v>
      </c>
      <c r="AG7" s="38">
        <v>101.77</v>
      </c>
      <c r="AH7" s="38">
        <v>103.6</v>
      </c>
      <c r="AI7" s="38">
        <v>102.97</v>
      </c>
      <c r="AJ7" s="38">
        <v>634.85</v>
      </c>
      <c r="AK7" s="38">
        <v>640.21</v>
      </c>
      <c r="AL7" s="38">
        <v>527.16999999999996</v>
      </c>
      <c r="AM7" s="38">
        <v>532.76</v>
      </c>
      <c r="AN7" s="38">
        <v>526.66999999999996</v>
      </c>
      <c r="AO7" s="38">
        <v>214.61</v>
      </c>
      <c r="AP7" s="38">
        <v>225.39</v>
      </c>
      <c r="AQ7" s="38">
        <v>224.04</v>
      </c>
      <c r="AR7" s="38">
        <v>227.4</v>
      </c>
      <c r="AS7" s="38">
        <v>193.99</v>
      </c>
      <c r="AT7" s="38">
        <v>165.48</v>
      </c>
      <c r="AU7" s="38">
        <v>24.13</v>
      </c>
      <c r="AV7" s="38">
        <v>27.18</v>
      </c>
      <c r="AW7" s="38">
        <v>22.75</v>
      </c>
      <c r="AX7" s="38">
        <v>22.33</v>
      </c>
      <c r="AY7" s="38">
        <v>22.02</v>
      </c>
      <c r="AZ7" s="38">
        <v>29.45</v>
      </c>
      <c r="BA7" s="38">
        <v>31.84</v>
      </c>
      <c r="BB7" s="38">
        <v>29.91</v>
      </c>
      <c r="BC7" s="38">
        <v>29.54</v>
      </c>
      <c r="BD7" s="38">
        <v>26.99</v>
      </c>
      <c r="BE7" s="38">
        <v>33.840000000000003</v>
      </c>
      <c r="BF7" s="38">
        <v>2750.93</v>
      </c>
      <c r="BG7" s="38">
        <v>925.52</v>
      </c>
      <c r="BH7" s="38">
        <v>893.75</v>
      </c>
      <c r="BI7" s="38">
        <v>925.45</v>
      </c>
      <c r="BJ7" s="38">
        <v>873.6</v>
      </c>
      <c r="BK7" s="38">
        <v>1081.8</v>
      </c>
      <c r="BL7" s="38">
        <v>974.93</v>
      </c>
      <c r="BM7" s="38">
        <v>855.8</v>
      </c>
      <c r="BN7" s="38">
        <v>789.46</v>
      </c>
      <c r="BO7" s="38">
        <v>826.83</v>
      </c>
      <c r="BP7" s="38">
        <v>765.47</v>
      </c>
      <c r="BQ7" s="38">
        <v>35.51</v>
      </c>
      <c r="BR7" s="38">
        <v>38.32</v>
      </c>
      <c r="BS7" s="38">
        <v>84.29</v>
      </c>
      <c r="BT7" s="38">
        <v>84.22</v>
      </c>
      <c r="BU7" s="38">
        <v>91.04</v>
      </c>
      <c r="BV7" s="38">
        <v>52.19</v>
      </c>
      <c r="BW7" s="38">
        <v>55.32</v>
      </c>
      <c r="BX7" s="38">
        <v>59.8</v>
      </c>
      <c r="BY7" s="38">
        <v>57.77</v>
      </c>
      <c r="BZ7" s="38">
        <v>57.31</v>
      </c>
      <c r="CA7" s="38">
        <v>59.59</v>
      </c>
      <c r="CB7" s="38">
        <v>513.24</v>
      </c>
      <c r="CC7" s="38">
        <v>476.41</v>
      </c>
      <c r="CD7" s="38">
        <v>216.23</v>
      </c>
      <c r="CE7" s="38">
        <v>217.1</v>
      </c>
      <c r="CF7" s="38">
        <v>202.09</v>
      </c>
      <c r="CG7" s="38">
        <v>296.14</v>
      </c>
      <c r="CH7" s="38">
        <v>283.17</v>
      </c>
      <c r="CI7" s="38">
        <v>263.76</v>
      </c>
      <c r="CJ7" s="38">
        <v>274.35000000000002</v>
      </c>
      <c r="CK7" s="38">
        <v>273.52</v>
      </c>
      <c r="CL7" s="38">
        <v>257.86</v>
      </c>
      <c r="CM7" s="38">
        <v>54.9</v>
      </c>
      <c r="CN7" s="38">
        <v>53.94</v>
      </c>
      <c r="CO7" s="38">
        <v>53.56</v>
      </c>
      <c r="CP7" s="38">
        <v>52.47</v>
      </c>
      <c r="CQ7" s="38">
        <v>51.47</v>
      </c>
      <c r="CR7" s="38">
        <v>52.31</v>
      </c>
      <c r="CS7" s="38">
        <v>60.65</v>
      </c>
      <c r="CT7" s="38">
        <v>51.75</v>
      </c>
      <c r="CU7" s="38">
        <v>50.68</v>
      </c>
      <c r="CV7" s="38">
        <v>50.14</v>
      </c>
      <c r="CW7" s="38">
        <v>51.3</v>
      </c>
      <c r="CX7" s="38">
        <v>91.75</v>
      </c>
      <c r="CY7" s="38">
        <v>91.11</v>
      </c>
      <c r="CZ7" s="38">
        <v>91.44</v>
      </c>
      <c r="DA7" s="38">
        <v>91.7</v>
      </c>
      <c r="DB7" s="38">
        <v>92.78</v>
      </c>
      <c r="DC7" s="38">
        <v>84.32</v>
      </c>
      <c r="DD7" s="38">
        <v>84.58</v>
      </c>
      <c r="DE7" s="38">
        <v>84.84</v>
      </c>
      <c r="DF7" s="38">
        <v>84.86</v>
      </c>
      <c r="DG7" s="38">
        <v>84.98</v>
      </c>
      <c r="DH7" s="38">
        <v>86.22</v>
      </c>
      <c r="DI7" s="38">
        <v>26.82</v>
      </c>
      <c r="DJ7" s="38">
        <v>29.84</v>
      </c>
      <c r="DK7" s="38">
        <v>32.76</v>
      </c>
      <c r="DL7" s="38">
        <v>35.619999999999997</v>
      </c>
      <c r="DM7" s="38">
        <v>38.19</v>
      </c>
      <c r="DN7" s="38">
        <v>22.41</v>
      </c>
      <c r="DO7" s="38">
        <v>22.9</v>
      </c>
      <c r="DP7" s="38">
        <v>24.87</v>
      </c>
      <c r="DQ7" s="38">
        <v>24.13</v>
      </c>
      <c r="DR7" s="38">
        <v>23.06</v>
      </c>
      <c r="DS7" s="38">
        <v>24.97</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2.0499999999999998</v>
      </c>
      <c r="EL7" s="38">
        <v>0.01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西脇市役所</cp:lastModifiedBy>
  <dcterms:created xsi:type="dcterms:W3CDTF">2020-12-04T02:37:23Z</dcterms:created>
  <dcterms:modified xsi:type="dcterms:W3CDTF">2021-07-13T07:47:56Z</dcterms:modified>
  <cp:category/>
</cp:coreProperties>
</file>