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71\profile$\fujiwara-nao\Desktop\"/>
    </mc:Choice>
  </mc:AlternateContent>
  <workbookProtection workbookAlgorithmName="SHA-512" workbookHashValue="Zz6+fQ4/k2Lq1x9KgmTLJjOi+wWbsTY+8w7iGvmRuSGF93jPt0+jkJFl93s9uRMBfi7ICktcsyGtUoF1QBzrDQ==" workbookSaltValue="fkrl6We6Y04k3R+YrWPu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B8" i="4"/>
  <c r="AL8" i="4"/>
  <c r="W8" i="4"/>
  <c r="P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<sst xmlns="http://schemas.openxmlformats.org/spreadsheetml/2006/main" count="236" uniqueCount="117">
  <si>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</si>
  <si>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</si>
  <si>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</si>
  <si>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</si>
  <si>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</si>
  <si>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</si>
  <si>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</si>
  <si>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</si>
  <si>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</si>
  <si>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</si>
  <si>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</si>
  <si>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</si>
  <si>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</si>
  <si>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</si>
  <si>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</si>
  <si>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</si>
  <si>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</si>
  <si>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</si>
  <si>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</si>
  <si>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</si>
  <si>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</si>
  <si>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</si>
  <si>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</si>
  <si>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</si>
  <si>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</si>
  <si>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</si>
  <si>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</si>
  <si>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</si>
  <si>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</si>
  <si>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</si>
  <si>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</si>
  <si>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</si>
  <si>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</si>
  <si>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</si>
  <si>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</si>
  <si>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</si>
  <si>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</si>
  <si>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</si>
  <si>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</si>
  <si>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</si>
  <si>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</si>
  <si>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</si>
  <si>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</si>
  <si>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</si>
  <si>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</si>
  <si>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</si>
  <si>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</si>
  <si>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</si>
  <si>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</si>
  <si>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</si>
  <si>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</si>
  <si>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</si>
  <si>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</si>
  <si>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</si>
  <si>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</si>
  <si>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</si>
  <si>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</si>
  <si>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</si>
  <si>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</si>
  <si>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</si>
  <si>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</si>
  <si>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</si>
  <si>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</si>
  <si>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</si>
  <si>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</si>
  <si>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</si>
  <si>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</si>
  <si>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</si>
  <si>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</si>
  <si>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</si>
  <si>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</si>
  <si>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</si>
  <si>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</si>
  <si>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</si>
  <si>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</si>
  <si>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</si>
  <si>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</si>
  <si>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</si>
  <si>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</si>
  <si>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</si>
  <si>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</si>
  <si>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</si>
  <si>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</si>
  <si>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</si>
  <si>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</si>
  <si>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</si>
  <si>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</si>
  <si>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</si>
  <si>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</si>
  <si>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</si>
  <si>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</si>
  <si>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</si>
  <si>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</si>
  <si>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</si>
  <si>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</si>
  <si>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</si>
  <si>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</si>
  <si>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</si>
  <si>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</si>
  <si>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</si>
  <si>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</si>
  <si>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</si>
  <si>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</si>
  <si>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</si>
  <si>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</si>
  <si>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</si>
  <si>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</si>
  <si>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</si>
  <si>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</si>
  <si>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</si>
  <si>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</si>
  <si>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</si>
  <si>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</si>
  <si>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</si>
  <si>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①有形固定資産減価償却率は、年々上昇していますが、類似団体や全国平均よりは低い状況であります。
②③法定耐用年数を超えた管渠はありませんので、管渠老朽化率及び管渠改善率は０であります。</t>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</si>
  <si>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１月に策定した「下水道事業経営戦略」に基づき、維持管理費の更なる削減に努め、経営基盤を強化していきたいと考えています。</t>
    <phoneticPr fontId="4"/>
  </si>
  <si>
    <t>①経常収支比率は、100％以上であるが類似団体平均値よりは少し低く、年度ごとに増減があるので、安定した経営を維持するため更なる費用削減が必要です。
②累積欠損金は発生していません。また、使用料収入は昨年度より増加しています。
③流動比率は、余剰資金を保有していないため、全国平均を下回っています。
④企業債残高対事業規模比率は、企業債の借入額よりも償還額が多かったため、全国平均より低くなっています。
⑤経費回収率は、使用料収入が増加したことにより、100％を上回っています。
⑥汚水処理原価は、類似団体よりは低いが、全国平均より高く、更なる維持管理費用の削減が必要です。
⑦施設利用率は、流域下水道に接続しているため、表示がありません。
⑧水洗化率は、毎年未接続世帯を訪問し水洗化啓発に努めた結果、年々上昇しています。</t>
    <rPh sb="104" eb="106">
      <t>ゾウカ</t>
    </rPh>
    <rPh sb="176" eb="177">
      <t>ガク</t>
    </rPh>
    <rPh sb="178" eb="179">
      <t>オオ</t>
    </rPh>
    <rPh sb="215" eb="217">
      <t>ゾウカ</t>
    </rPh>
    <rPh sb="230" eb="231">
      <t>ウワ</t>
    </rPh>
    <rPh sb="259" eb="261">
      <t>ゼンコク</t>
    </rPh>
    <rPh sb="261" eb="263">
      <t>ヘイキン</t>
    </rPh>
    <rPh sb="265" eb="26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</si>
</sst>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A-4E8B-B598-B452A6BB6813}"/>
            </c:ext>
          </c:extLst>
        </c:ser>
        <c:dLbls>
          <c:showLegendKey val="0"/>
          <c:showVal val="0"/>
          <c:showCatName val="0"/>
          <c:showSerName val="0"/>
          <c:showPercent val="0"/>
          <c:showBubbleSize val="0"/>
        </c:dLbls>
        <c:gapWidth val="150"/>
        <c:axId val="142994704"/>
        <c:axId val="23885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78EA-4E8B-B598-B452A6BB6813}"/>
            </c:ext>
          </c:extLst>
        </c:ser>
        <c:dLbls>
          <c:showLegendKey val="0"/>
          <c:showVal val="0"/>
          <c:showCatName val="0"/>
          <c:showSerName val="0"/>
          <c:showPercent val="0"/>
          <c:showBubbleSize val="0"/>
        </c:dLbls>
        <c:marker val="1"/>
        <c:smooth val="0"/>
        <c:axId val="142994704"/>
        <c:axId val="238850632"/>
      </c:lineChart>
      <c:dateAx>
        <c:axId val="142994704"/>
        <c:scaling>
          <c:orientation val="minMax"/>
        </c:scaling>
        <c:delete val="1"/>
        <c:axPos val="b"/>
        <c:numFmt formatCode="&quot;H&quot;yy" sourceLinked="1"/>
        <c:majorTickMark val="none"/>
        <c:minorTickMark val="none"/>
        <c:tickLblPos val="none"/>
        <c:crossAx val="238850632"/>
        <c:crosses val="autoZero"/>
        <c:auto val="1"/>
        <c:lblOffset val="100"/>
        <c:baseTimeUnit val="years"/>
      </c:dateAx>
      <c:valAx>
        <c:axId val="23885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9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A3-4A53-BF17-6860301830E7}"/>
            </c:ext>
          </c:extLst>
        </c:ser>
        <c:dLbls>
          <c:showLegendKey val="0"/>
          <c:showVal val="0"/>
          <c:showCatName val="0"/>
          <c:showSerName val="0"/>
          <c:showPercent val="0"/>
          <c:showBubbleSize val="0"/>
        </c:dLbls>
        <c:gapWidth val="150"/>
        <c:axId val="239368648"/>
        <c:axId val="2393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6AA3-4A53-BF17-6860301830E7}"/>
            </c:ext>
          </c:extLst>
        </c:ser>
        <c:dLbls>
          <c:showLegendKey val="0"/>
          <c:showVal val="0"/>
          <c:showCatName val="0"/>
          <c:showSerName val="0"/>
          <c:showPercent val="0"/>
          <c:showBubbleSize val="0"/>
        </c:dLbls>
        <c:marker val="1"/>
        <c:smooth val="0"/>
        <c:axId val="239368648"/>
        <c:axId val="239369040"/>
      </c:lineChart>
      <c:dateAx>
        <c:axId val="239368648"/>
        <c:scaling>
          <c:orientation val="minMax"/>
        </c:scaling>
        <c:delete val="1"/>
        <c:axPos val="b"/>
        <c:numFmt formatCode="&quot;H&quot;yy" sourceLinked="1"/>
        <c:majorTickMark val="none"/>
        <c:minorTickMark val="none"/>
        <c:tickLblPos val="none"/>
        <c:crossAx val="239369040"/>
        <c:crosses val="autoZero"/>
        <c:auto val="1"/>
        <c:lblOffset val="100"/>
        <c:baseTimeUnit val="years"/>
      </c:dateAx>
      <c:valAx>
        <c:axId val="2393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6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87.72</c:v>
                </c:pt>
                <c:pt idx="1">
                  <c:v>88.61</c:v>
                </c:pt>
                <c:pt idx="2">
                  <c:v>89.63</c:v>
                </c:pt>
                <c:pt idx="3">
                  <c:v>90.38</c:v>
                </c:pt>
                <c:pt idx="4">
                  <c:v>90.97</c:v>
                </c:pt>
              </c:numCache>
            </c:numRef>
          </c:val>
          <c:extLst>
            <c:ext xmlns:c16="http://schemas.microsoft.com/office/drawing/2014/chart" uri="{C3380CC4-5D6E-409C-BE32-E72D297353CC}">
              <c16:uniqueId val="{00000000-A4B2-4649-9B41-D0D4AB8DEB21}"/>
            </c:ext>
          </c:extLst>
        </c:ser>
        <c:dLbls>
          <c:showLegendKey val="0"/>
          <c:showVal val="0"/>
          <c:showCatName val="0"/>
          <c:showSerName val="0"/>
          <c:showPercent val="0"/>
          <c:showBubbleSize val="0"/>
        </c:dLbls>
        <c:gapWidth val="150"/>
        <c:axId val="239370216"/>
        <c:axId val="23937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A4B2-4649-9B41-D0D4AB8DEB21}"/>
            </c:ext>
          </c:extLst>
        </c:ser>
        <c:dLbls>
          <c:showLegendKey val="0"/>
          <c:showVal val="0"/>
          <c:showCatName val="0"/>
          <c:showSerName val="0"/>
          <c:showPercent val="0"/>
          <c:showBubbleSize val="0"/>
        </c:dLbls>
        <c:marker val="1"/>
        <c:smooth val="0"/>
        <c:axId val="239370216"/>
        <c:axId val="239370608"/>
      </c:lineChart>
      <c:dateAx>
        <c:axId val="239370216"/>
        <c:scaling>
          <c:orientation val="minMax"/>
        </c:scaling>
        <c:delete val="1"/>
        <c:axPos val="b"/>
        <c:numFmt formatCode="&quot;H&quot;yy" sourceLinked="1"/>
        <c:majorTickMark val="none"/>
        <c:minorTickMark val="none"/>
        <c:tickLblPos val="none"/>
        <c:crossAx val="239370608"/>
        <c:crosses val="autoZero"/>
        <c:auto val="1"/>
        <c:lblOffset val="100"/>
        <c:baseTimeUnit val="years"/>
      </c:dateAx>
      <c:valAx>
        <c:axId val="23937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7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c:v>
                </c:pt>
                <c:pt idx="1">
                  <c:v>99.56</c:v>
                </c:pt>
                <c:pt idx="2">
                  <c:v>97.82</c:v>
                </c:pt>
                <c:pt idx="3">
                  <c:v>97.31</c:v>
                </c:pt>
                <c:pt idx="4">
                  <c:v>106.59</c:v>
                </c:pt>
              </c:numCache>
            </c:numRef>
          </c:val>
          <c:extLst>
            <c:ext xmlns:c16="http://schemas.microsoft.com/office/drawing/2014/chart" uri="{C3380CC4-5D6E-409C-BE32-E72D297353CC}">
              <c16:uniqueId val="{00000000-B704-47BE-8FF8-F158D4259C34}"/>
            </c:ext>
          </c:extLst>
        </c:ser>
        <c:dLbls>
          <c:showLegendKey val="0"/>
          <c:showVal val="0"/>
          <c:showCatName val="0"/>
          <c:showSerName val="0"/>
          <c:showPercent val="0"/>
          <c:showBubbleSize val="0"/>
        </c:dLbls>
        <c:gapWidth val="150"/>
        <c:axId val="142722224"/>
        <c:axId val="14390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c:ext xmlns:c16="http://schemas.microsoft.com/office/drawing/2014/chart" uri="{C3380CC4-5D6E-409C-BE32-E72D297353CC}">
              <c16:uniqueId val="{00000001-B704-47BE-8FF8-F158D4259C34}"/>
            </c:ext>
          </c:extLst>
        </c:ser>
        <c:dLbls>
          <c:showLegendKey val="0"/>
          <c:showVal val="0"/>
          <c:showCatName val="0"/>
          <c:showSerName val="0"/>
          <c:showPercent val="0"/>
          <c:showBubbleSize val="0"/>
        </c:dLbls>
        <c:marker val="1"/>
        <c:smooth val="0"/>
        <c:axId val="142722224"/>
        <c:axId val="143900968"/>
      </c:lineChart>
      <c:dateAx>
        <c:axId val="142722224"/>
        <c:scaling>
          <c:orientation val="minMax"/>
        </c:scaling>
        <c:delete val="1"/>
        <c:axPos val="b"/>
        <c:numFmt formatCode="&quot;H&quot;yy" sourceLinked="1"/>
        <c:majorTickMark val="none"/>
        <c:minorTickMark val="none"/>
        <c:tickLblPos val="none"/>
        <c:crossAx val="143900968"/>
        <c:crosses val="autoZero"/>
        <c:auto val="1"/>
        <c:lblOffset val="100"/>
        <c:baseTimeUnit val="years"/>
      </c:dateAx>
      <c:valAx>
        <c:axId val="14390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2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15.13</c:v>
                </c:pt>
                <c:pt idx="1">
                  <c:v>17.25</c:v>
                </c:pt>
                <c:pt idx="2">
                  <c:v>19.36</c:v>
                </c:pt>
                <c:pt idx="3">
                  <c:v>21.36</c:v>
                </c:pt>
                <c:pt idx="4">
                  <c:v>23.49</c:v>
                </c:pt>
              </c:numCache>
            </c:numRef>
          </c:val>
          <c:extLst>
            <c:ext xmlns:c16="http://schemas.microsoft.com/office/drawing/2014/chart" uri="{C3380CC4-5D6E-409C-BE32-E72D297353CC}">
              <c16:uniqueId val="{00000000-4A00-4738-BFC1-D27004F2274C}"/>
            </c:ext>
          </c:extLst>
        </c:ser>
        <c:dLbls>
          <c:showLegendKey val="0"/>
          <c:showVal val="0"/>
          <c:showCatName val="0"/>
          <c:showSerName val="0"/>
          <c:showPercent val="0"/>
          <c:showBubbleSize val="0"/>
        </c:dLbls>
        <c:gapWidth val="150"/>
        <c:axId val="238904768"/>
        <c:axId val="23901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c:ext xmlns:c16="http://schemas.microsoft.com/office/drawing/2014/chart" uri="{C3380CC4-5D6E-409C-BE32-E72D297353CC}">
              <c16:uniqueId val="{00000001-4A00-4738-BFC1-D27004F2274C}"/>
            </c:ext>
          </c:extLst>
        </c:ser>
        <c:dLbls>
          <c:showLegendKey val="0"/>
          <c:showVal val="0"/>
          <c:showCatName val="0"/>
          <c:showSerName val="0"/>
          <c:showPercent val="0"/>
          <c:showBubbleSize val="0"/>
        </c:dLbls>
        <c:marker val="1"/>
        <c:smooth val="0"/>
        <c:axId val="238904768"/>
        <c:axId val="239018992"/>
      </c:lineChart>
      <c:dateAx>
        <c:axId val="238904768"/>
        <c:scaling>
          <c:orientation val="minMax"/>
        </c:scaling>
        <c:delete val="1"/>
        <c:axPos val="b"/>
        <c:numFmt formatCode="&quot;H&quot;yy" sourceLinked="1"/>
        <c:majorTickMark val="none"/>
        <c:minorTickMark val="none"/>
        <c:tickLblPos val="none"/>
        <c:crossAx val="239018992"/>
        <c:crosses val="autoZero"/>
        <c:auto val="1"/>
        <c:lblOffset val="100"/>
        <c:baseTimeUnit val="years"/>
      </c:dateAx>
      <c:valAx>
        <c:axId val="23901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77-40C6-8748-CEBFDDDBC392}"/>
            </c:ext>
          </c:extLst>
        </c:ser>
        <c:dLbls>
          <c:showLegendKey val="0"/>
          <c:showVal val="0"/>
          <c:showCatName val="0"/>
          <c:showSerName val="0"/>
          <c:showPercent val="0"/>
          <c:showBubbleSize val="0"/>
        </c:dLbls>
        <c:gapWidth val="150"/>
        <c:axId val="238899432"/>
        <c:axId val="23899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77-40C6-8748-CEBFDDDBC392}"/>
            </c:ext>
          </c:extLst>
        </c:ser>
        <c:dLbls>
          <c:showLegendKey val="0"/>
          <c:showVal val="0"/>
          <c:showCatName val="0"/>
          <c:showSerName val="0"/>
          <c:showPercent val="0"/>
          <c:showBubbleSize val="0"/>
        </c:dLbls>
        <c:marker val="1"/>
        <c:smooth val="0"/>
        <c:axId val="238899432"/>
        <c:axId val="238995400"/>
      </c:lineChart>
      <c:dateAx>
        <c:axId val="238899432"/>
        <c:scaling>
          <c:orientation val="minMax"/>
        </c:scaling>
        <c:delete val="1"/>
        <c:axPos val="b"/>
        <c:numFmt formatCode="&quot;H&quot;yy" sourceLinked="1"/>
        <c:majorTickMark val="none"/>
        <c:minorTickMark val="none"/>
        <c:tickLblPos val="none"/>
        <c:crossAx val="238995400"/>
        <c:crosses val="autoZero"/>
        <c:auto val="1"/>
        <c:lblOffset val="100"/>
        <c:baseTimeUnit val="years"/>
      </c:dateAx>
      <c:valAx>
        <c:axId val="23899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9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D3-4A3C-8D94-9190FB1DFC5E}"/>
            </c:ext>
          </c:extLst>
        </c:ser>
        <c:dLbls>
          <c:showLegendKey val="0"/>
          <c:showVal val="0"/>
          <c:showCatName val="0"/>
          <c:showSerName val="0"/>
          <c:showPercent val="0"/>
          <c:showBubbleSize val="0"/>
        </c:dLbls>
        <c:gapWidth val="150"/>
        <c:axId val="239334056"/>
        <c:axId val="23933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c:ext xmlns:c16="http://schemas.microsoft.com/office/drawing/2014/chart" uri="{C3380CC4-5D6E-409C-BE32-E72D297353CC}">
              <c16:uniqueId val="{00000001-F0D3-4A3C-8D94-9190FB1DFC5E}"/>
            </c:ext>
          </c:extLst>
        </c:ser>
        <c:dLbls>
          <c:showLegendKey val="0"/>
          <c:showVal val="0"/>
          <c:showCatName val="0"/>
          <c:showSerName val="0"/>
          <c:showPercent val="0"/>
          <c:showBubbleSize val="0"/>
        </c:dLbls>
        <c:marker val="1"/>
        <c:smooth val="0"/>
        <c:axId val="239334056"/>
        <c:axId val="239334448"/>
      </c:lineChart>
      <c:dateAx>
        <c:axId val="239334056"/>
        <c:scaling>
          <c:orientation val="minMax"/>
        </c:scaling>
        <c:delete val="1"/>
        <c:axPos val="b"/>
        <c:numFmt formatCode="&quot;H&quot;yy" sourceLinked="1"/>
        <c:majorTickMark val="none"/>
        <c:minorTickMark val="none"/>
        <c:tickLblPos val="none"/>
        <c:crossAx val="239334448"/>
        <c:crosses val="autoZero"/>
        <c:auto val="1"/>
        <c:lblOffset val="100"/>
        <c:baseTimeUnit val="years"/>
      </c:dateAx>
      <c:valAx>
        <c:axId val="23933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37.909999999999997</c:v>
                </c:pt>
                <c:pt idx="1">
                  <c:v>44.24</c:v>
                </c:pt>
                <c:pt idx="2">
                  <c:v>55.52</c:v>
                </c:pt>
                <c:pt idx="3">
                  <c:v>53.42</c:v>
                </c:pt>
                <c:pt idx="4">
                  <c:v>37.01</c:v>
                </c:pt>
              </c:numCache>
            </c:numRef>
          </c:val>
          <c:extLst>
            <c:ext xmlns:c16="http://schemas.microsoft.com/office/drawing/2014/chart" uri="{C3380CC4-5D6E-409C-BE32-E72D297353CC}">
              <c16:uniqueId val="{00000000-12CB-4780-BB6E-EC3D01948469}"/>
            </c:ext>
          </c:extLst>
        </c:ser>
        <c:dLbls>
          <c:showLegendKey val="0"/>
          <c:showVal val="0"/>
          <c:showCatName val="0"/>
          <c:showSerName val="0"/>
          <c:showPercent val="0"/>
          <c:showBubbleSize val="0"/>
        </c:dLbls>
        <c:gapWidth val="150"/>
        <c:axId val="239335624"/>
        <c:axId val="23933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c:ext xmlns:c16="http://schemas.microsoft.com/office/drawing/2014/chart" uri="{C3380CC4-5D6E-409C-BE32-E72D297353CC}">
              <c16:uniqueId val="{00000001-12CB-4780-BB6E-EC3D01948469}"/>
            </c:ext>
          </c:extLst>
        </c:ser>
        <c:dLbls>
          <c:showLegendKey val="0"/>
          <c:showVal val="0"/>
          <c:showCatName val="0"/>
          <c:showSerName val="0"/>
          <c:showPercent val="0"/>
          <c:showBubbleSize val="0"/>
        </c:dLbls>
        <c:marker val="1"/>
        <c:smooth val="0"/>
        <c:axId val="239335624"/>
        <c:axId val="239336016"/>
      </c:lineChart>
      <c:dateAx>
        <c:axId val="239335624"/>
        <c:scaling>
          <c:orientation val="minMax"/>
        </c:scaling>
        <c:delete val="1"/>
        <c:axPos val="b"/>
        <c:numFmt formatCode="&quot;H&quot;yy" sourceLinked="1"/>
        <c:majorTickMark val="none"/>
        <c:minorTickMark val="none"/>
        <c:tickLblPos val="none"/>
        <c:crossAx val="239336016"/>
        <c:crosses val="autoZero"/>
        <c:auto val="1"/>
        <c:lblOffset val="100"/>
        <c:baseTimeUnit val="years"/>
      </c:dateAx>
      <c:valAx>
        <c:axId val="23933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3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1380.33</c:v>
                </c:pt>
                <c:pt idx="1">
                  <c:v>445.42</c:v>
                </c:pt>
                <c:pt idx="2">
                  <c:v>431.61</c:v>
                </c:pt>
                <c:pt idx="3">
                  <c:v>460.36</c:v>
                </c:pt>
                <c:pt idx="4">
                  <c:v>448.46</c:v>
                </c:pt>
              </c:numCache>
            </c:numRef>
          </c:val>
          <c:extLst>
            <c:ext xmlns:c16="http://schemas.microsoft.com/office/drawing/2014/chart" uri="{C3380CC4-5D6E-409C-BE32-E72D297353CC}">
              <c16:uniqueId val="{00000000-4317-4FE2-BE1E-085C5131D2B4}"/>
            </c:ext>
          </c:extLst>
        </c:ser>
        <c:dLbls>
          <c:showLegendKey val="0"/>
          <c:showVal val="0"/>
          <c:showCatName val="0"/>
          <c:showSerName val="0"/>
          <c:showPercent val="0"/>
          <c:showBubbleSize val="0"/>
        </c:dLbls>
        <c:gapWidth val="150"/>
        <c:axId val="239276256"/>
        <c:axId val="23927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4317-4FE2-BE1E-085C5131D2B4}"/>
            </c:ext>
          </c:extLst>
        </c:ser>
        <c:dLbls>
          <c:showLegendKey val="0"/>
          <c:showVal val="0"/>
          <c:showCatName val="0"/>
          <c:showSerName val="0"/>
          <c:showPercent val="0"/>
          <c:showBubbleSize val="0"/>
        </c:dLbls>
        <c:marker val="1"/>
        <c:smooth val="0"/>
        <c:axId val="239276256"/>
        <c:axId val="239276648"/>
      </c:lineChart>
      <c:dateAx>
        <c:axId val="239276256"/>
        <c:scaling>
          <c:orientation val="minMax"/>
        </c:scaling>
        <c:delete val="1"/>
        <c:axPos val="b"/>
        <c:numFmt formatCode="&quot;H&quot;yy" sourceLinked="1"/>
        <c:majorTickMark val="none"/>
        <c:minorTickMark val="none"/>
        <c:tickLblPos val="none"/>
        <c:crossAx val="239276648"/>
        <c:crosses val="autoZero"/>
        <c:auto val="1"/>
        <c:lblOffset val="100"/>
        <c:baseTimeUnit val="years"/>
      </c:dateAx>
      <c:valAx>
        <c:axId val="23927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111.47</c:v>
                </c:pt>
                <c:pt idx="1">
                  <c:v>119.32</c:v>
                </c:pt>
                <c:pt idx="2">
                  <c:v>109.18</c:v>
                </c:pt>
                <c:pt idx="3">
                  <c:v>96.06</c:v>
                </c:pt>
                <c:pt idx="4">
                  <c:v>102.47</c:v>
                </c:pt>
              </c:numCache>
            </c:numRef>
          </c:val>
          <c:extLst>
            <c:ext xmlns:c16="http://schemas.microsoft.com/office/drawing/2014/chart" uri="{C3380CC4-5D6E-409C-BE32-E72D297353CC}">
              <c16:uniqueId val="{00000000-0378-45D7-BF45-74133011E204}"/>
            </c:ext>
          </c:extLst>
        </c:ser>
        <c:dLbls>
          <c:showLegendKey val="0"/>
          <c:showVal val="0"/>
          <c:showCatName val="0"/>
          <c:showSerName val="0"/>
          <c:showPercent val="0"/>
          <c:showBubbleSize val="0"/>
        </c:dLbls>
        <c:gapWidth val="150"/>
        <c:axId val="239277824"/>
        <c:axId val="23927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0378-45D7-BF45-74133011E204}"/>
            </c:ext>
          </c:extLst>
        </c:ser>
        <c:dLbls>
          <c:showLegendKey val="0"/>
          <c:showVal val="0"/>
          <c:showCatName val="0"/>
          <c:showSerName val="0"/>
          <c:showPercent val="0"/>
          <c:showBubbleSize val="0"/>
        </c:dLbls>
        <c:marker val="1"/>
        <c:smooth val="0"/>
        <c:axId val="239277824"/>
        <c:axId val="239278216"/>
      </c:lineChart>
      <c:dateAx>
        <c:axId val="239277824"/>
        <c:scaling>
          <c:orientation val="minMax"/>
        </c:scaling>
        <c:delete val="1"/>
        <c:axPos val="b"/>
        <c:numFmt formatCode="&quot;H&quot;yy" sourceLinked="1"/>
        <c:majorTickMark val="none"/>
        <c:minorTickMark val="none"/>
        <c:tickLblPos val="none"/>
        <c:crossAx val="239278216"/>
        <c:crosses val="autoZero"/>
        <c:auto val="1"/>
        <c:lblOffset val="100"/>
        <c:baseTimeUnit val="years"/>
      </c:dateAx>
      <c:valAx>
        <c:axId val="2392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174.26</c:v>
                </c:pt>
                <c:pt idx="1">
                  <c:v>163.1</c:v>
                </c:pt>
                <c:pt idx="2">
                  <c:v>178.76</c:v>
                </c:pt>
                <c:pt idx="3">
                  <c:v>202.52</c:v>
                </c:pt>
                <c:pt idx="4">
                  <c:v>191.28</c:v>
                </c:pt>
              </c:numCache>
            </c:numRef>
          </c:val>
          <c:extLst>
            <c:ext xmlns:c16="http://schemas.microsoft.com/office/drawing/2014/chart" uri="{C3380CC4-5D6E-409C-BE32-E72D297353CC}">
              <c16:uniqueId val="{00000000-E6E6-4E36-8B20-2DE145D2BA9F}"/>
            </c:ext>
          </c:extLst>
        </c:ser>
        <c:dLbls>
          <c:showLegendKey val="0"/>
          <c:showVal val="0"/>
          <c:showCatName val="0"/>
          <c:showSerName val="0"/>
          <c:showPercent val="0"/>
          <c:showBubbleSize val="0"/>
        </c:dLbls>
        <c:gapWidth val="150"/>
        <c:axId val="239279392"/>
        <c:axId val="23927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E6E6-4E36-8B20-2DE145D2BA9F}"/>
            </c:ext>
          </c:extLst>
        </c:ser>
        <c:dLbls>
          <c:showLegendKey val="0"/>
          <c:showVal val="0"/>
          <c:showCatName val="0"/>
          <c:showSerName val="0"/>
          <c:showPercent val="0"/>
          <c:showBubbleSize val="0"/>
        </c:dLbls>
        <c:marker val="1"/>
        <c:smooth val="0"/>
        <c:axId val="239279392"/>
        <c:axId val="239279784"/>
      </c:lineChart>
      <c:dateAx>
        <c:axId val="239279392"/>
        <c:scaling>
          <c:orientation val="minMax"/>
        </c:scaling>
        <c:delete val="1"/>
        <c:axPos val="b"/>
        <c:numFmt formatCode="&quot;H&quot;yy" sourceLinked="1"/>
        <c:majorTickMark val="none"/>
        <c:minorTickMark val="none"/>
        <c:tickLblPos val="none"/>
        <c:crossAx val="239279784"/>
        <c:crosses val="autoZero"/>
        <c:auto val="1"/>
        <c:lblOffset val="100"/>
        <c:baseTimeUnit val="years"/>
      </c:dateAx>
      <c:valAx>
        <c:axId val="2392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西脇市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40412</v>
      </c>
      <c r="AM8" s="51"/>
      <c r="AN8" s="51"/>
      <c r="AO8" s="51"/>
      <c r="AP8" s="51"/>
      <c r="AQ8" s="51"/>
      <c r="AR8" s="51"/>
      <c r="AS8" s="51"/>
      <c r="AT8" s="46">
        <f>データ!T6</f>
        <v>132.44</v>
      </c>
      <c r="AU8" s="46"/>
      <c r="AV8" s="46"/>
      <c r="AW8" s="46"/>
      <c r="AX8" s="46"/>
      <c r="AY8" s="46"/>
      <c r="AZ8" s="46"/>
      <c r="BA8" s="46"/>
      <c r="BB8" s="46">
        <f>データ!U6</f>
        <v>305.13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61.69</v>
      </c>
      <c r="J10" s="46"/>
      <c r="K10" s="46"/>
      <c r="L10" s="46"/>
      <c r="M10" s="46"/>
      <c r="N10" s="46"/>
      <c r="O10" s="46"/>
      <c r="P10" s="46">
        <f>データ!P6</f>
        <v>61.99</v>
      </c>
      <c r="Q10" s="46"/>
      <c r="R10" s="46"/>
      <c r="S10" s="46"/>
      <c r="T10" s="46"/>
      <c r="U10" s="46"/>
      <c r="V10" s="46"/>
      <c r="W10" s="46">
        <f>データ!Q6</f>
        <v>92.55</v>
      </c>
      <c r="X10" s="46"/>
      <c r="Y10" s="46"/>
      <c r="Z10" s="46"/>
      <c r="AA10" s="46"/>
      <c r="AB10" s="46"/>
      <c r="AC10" s="46"/>
      <c r="AD10" s="51">
        <f>データ!R6</f>
        <v>3630</v>
      </c>
      <c r="AE10" s="51"/>
      <c r="AF10" s="51"/>
      <c r="AG10" s="51"/>
      <c r="AH10" s="51"/>
      <c r="AI10" s="51"/>
      <c r="AJ10" s="51"/>
      <c r="AK10" s="2"/>
      <c r="AL10" s="51">
        <f>データ!V6</f>
        <v>24876</v>
      </c>
      <c r="AM10" s="51"/>
      <c r="AN10" s="51"/>
      <c r="AO10" s="51"/>
      <c r="AP10" s="51"/>
      <c r="AQ10" s="51"/>
      <c r="AR10" s="51"/>
      <c r="AS10" s="51"/>
      <c r="AT10" s="46">
        <f>データ!W6</f>
        <v>11.03</v>
      </c>
      <c r="AU10" s="46"/>
      <c r="AV10" s="46"/>
      <c r="AW10" s="46"/>
      <c r="AX10" s="46"/>
      <c r="AY10" s="46"/>
      <c r="AZ10" s="46"/>
      <c r="BA10" s="46"/>
      <c r="BB10" s="46">
        <f>データ!X6</f>
        <v>2255.3000000000002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NY7ONtX+dVvdfKPleCHI7zLYwg3s2nXpDuQ2MIgMon6U9yxTzKrNiklzOgBOwcNtlnYe5AsVzcFarcztHR3g==" saltValue="xHSf8rhdRdV/M4gvFsza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282138</v>
      </c>
      <c r="D6" s="33">
        <f t="shared" si="3"/>
        <v>46</v>
      </c>
      <c r="E6" s="33">
        <f t="shared" si="3"/>
        <v>17</v>
      </c>
      <c r="F6" s="33">
        <f t="shared" si="3"/>
        <v>1</v>
      </c>
      <c r="G6" s="33">
        <f t="shared" si="3"/>
        <v>0</v>
      </c>
      <c r="H6" s="33" t="str">
        <f t="shared" si="3"/>
        <v>兵庫県　西脇市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61.69</v>
      </c>
      <c r="P6" s="34">
        <f t="shared" si="3"/>
        <v>61.99</v>
      </c>
      <c r="Q6" s="34">
        <f t="shared" si="3"/>
        <v>92.55</v>
      </c>
      <c r="R6" s="34">
        <f t="shared" si="3"/>
        <v>3630</v>
      </c>
      <c r="S6" s="34">
        <f t="shared" si="3"/>
        <v>40412</v>
      </c>
      <c r="T6" s="34">
        <f t="shared" si="3"/>
        <v>132.44</v>
      </c>
      <c r="U6" s="34">
        <f t="shared" si="3"/>
        <v>305.13</v>
      </c>
      <c r="V6" s="34">
        <f t="shared" si="3"/>
        <v>24876</v>
      </c>
      <c r="W6" s="34">
        <f t="shared" si="3"/>
        <v>11.03</v>
      </c>
      <c r="X6" s="34">
        <f t="shared" si="3"/>
        <v>2255.3000000000002</v>
      </c>
      <c r="Y6" s="35">
        <f>IF(Y7="",NA(),Y7)</f>
        <v>101.6</v>
      </c>
      <c r="Z6" s="35">
        <f t="shared" ref="Z6:AH6" si="4">IF(Z7="",NA(),Z7)</f>
        <v>99.56</v>
      </c>
      <c r="AA6" s="35">
        <f t="shared" si="4"/>
        <v>97.82</v>
      </c>
      <c r="AB6" s="35">
        <f t="shared" si="4"/>
        <v>97.31</v>
      </c>
      <c r="AC6" s="35">
        <f t="shared" si="4"/>
        <v>106.59</v>
      </c>
      <c r="AD6" s="35">
        <f t="shared" si="4"/>
        <v>110.8</v>
      </c>
      <c r="AE6" s="35">
        <f t="shared" si="4"/>
        <v>110.07</v>
      </c>
      <c r="AF6" s="35">
        <f t="shared" si="4"/>
        <v>106.7</v>
      </c>
      <c r="AG6" s="35">
        <f t="shared" si="4"/>
        <v>106.83</v>
      </c>
      <c r="AH6" s="35">
        <f t="shared" si="4"/>
        <v>109.21</v>
      </c>
      <c r="AI6" s="34" t="str">
        <f>IF(AI7="","",IF(AI7="-","【-】","【"&amp;SUBSTITUTE(TEXT(AI7,"#,##0.00"),"-","△")&amp;"】"))</f>
        <v>【108.07】</v>
      </c>
      <c r="AJ6" s="34">
        <f>IF(AJ7="",NA(),AJ7)</f>
        <v>0</v>
      </c>
      <c r="AK6" s="34">
        <f t="shared" ref="AK6:AS6" si="5">IF(AK7="",NA(),AK7)</f>
        <v>0</v>
      </c>
      <c r="AL6" s="34">
        <f t="shared" si="5"/>
        <v>0</v>
      </c>
      <c r="AM6" s="34">
        <f t="shared" si="5"/>
        <v>0</v>
      </c>
      <c r="AN6" s="34">
        <f t="shared" si="5"/>
        <v>0</v>
      </c>
      <c r="AO6" s="35">
        <f t="shared" si="5"/>
        <v>31.45</v>
      </c>
      <c r="AP6" s="35">
        <f t="shared" si="5"/>
        <v>31.4</v>
      </c>
      <c r="AQ6" s="35">
        <f t="shared" si="5"/>
        <v>26.14</v>
      </c>
      <c r="AR6" s="35">
        <f t="shared" si="5"/>
        <v>22.02</v>
      </c>
      <c r="AS6" s="35">
        <f t="shared" si="5"/>
        <v>15.73</v>
      </c>
      <c r="AT6" s="34" t="str">
        <f>IF(AT7="","",IF(AT7="-","【-】","【"&amp;SUBSTITUTE(TEXT(AT7,"#,##0.00"),"-","△")&amp;"】"))</f>
        <v>【3.09】</v>
      </c>
      <c r="AU6" s="35">
        <f>IF(AU7="",NA(),AU7)</f>
        <v>37.909999999999997</v>
      </c>
      <c r="AV6" s="35">
        <f t="shared" ref="AV6:BD6" si="6">IF(AV7="",NA(),AV7)</f>
        <v>44.24</v>
      </c>
      <c r="AW6" s="35">
        <f t="shared" si="6"/>
        <v>55.52</v>
      </c>
      <c r="AX6" s="35">
        <f t="shared" si="6"/>
        <v>53.42</v>
      </c>
      <c r="AY6" s="35">
        <f t="shared" si="6"/>
        <v>37.01</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1380.33</v>
      </c>
      <c r="BG6" s="35">
        <f t="shared" ref="BG6:BO6" si="7">IF(BG7="",NA(),BG7)</f>
        <v>445.42</v>
      </c>
      <c r="BH6" s="35">
        <f t="shared" si="7"/>
        <v>431.61</v>
      </c>
      <c r="BI6" s="35">
        <f t="shared" si="7"/>
        <v>460.36</v>
      </c>
      <c r="BJ6" s="35">
        <f t="shared" si="7"/>
        <v>448.46</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111.47</v>
      </c>
      <c r="BR6" s="35">
        <f t="shared" ref="BR6:BZ6" si="8">IF(BR7="",NA(),BR7)</f>
        <v>119.32</v>
      </c>
      <c r="BS6" s="35">
        <f t="shared" si="8"/>
        <v>109.18</v>
      </c>
      <c r="BT6" s="35">
        <f t="shared" si="8"/>
        <v>96.06</v>
      </c>
      <c r="BU6" s="35">
        <f t="shared" si="8"/>
        <v>102.47</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174.26</v>
      </c>
      <c r="CC6" s="35">
        <f t="shared" ref="CC6:CK6" si="9">IF(CC7="",NA(),CC7)</f>
        <v>163.1</v>
      </c>
      <c r="CD6" s="35">
        <f t="shared" si="9"/>
        <v>178.76</v>
      </c>
      <c r="CE6" s="35">
        <f t="shared" si="9"/>
        <v>202.52</v>
      </c>
      <c r="CF6" s="35">
        <f t="shared" si="9"/>
        <v>191.28</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87.72</v>
      </c>
      <c r="CY6" s="35">
        <f t="shared" ref="CY6:DG6" si="11">IF(CY7="",NA(),CY7)</f>
        <v>88.61</v>
      </c>
      <c r="CZ6" s="35">
        <f t="shared" si="11"/>
        <v>89.63</v>
      </c>
      <c r="DA6" s="35">
        <f t="shared" si="11"/>
        <v>90.38</v>
      </c>
      <c r="DB6" s="35">
        <f t="shared" si="11"/>
        <v>90.97</v>
      </c>
      <c r="DC6" s="35">
        <f t="shared" si="11"/>
        <v>83.96</v>
      </c>
      <c r="DD6" s="35">
        <f t="shared" si="11"/>
        <v>84.12</v>
      </c>
      <c r="DE6" s="35">
        <f t="shared" si="11"/>
        <v>84.17</v>
      </c>
      <c r="DF6" s="35">
        <f t="shared" si="11"/>
        <v>83.35</v>
      </c>
      <c r="DG6" s="35">
        <f t="shared" si="11"/>
        <v>83.16</v>
      </c>
      <c r="DH6" s="34" t="str">
        <f>IF(DH7="","",IF(DH7="-","【-】","【"&amp;SUBSTITUTE(TEXT(DH7,"#,##0.00"),"-","△")&amp;"】"))</f>
        <v>【95.35】</v>
      </c>
      <c r="DI6" s="35">
        <f>IF(DI7="",NA(),DI7)</f>
        <v>15.13</v>
      </c>
      <c r="DJ6" s="35">
        <f t="shared" ref="DJ6:DR6" si="12">IF(DJ7="",NA(),DJ7)</f>
        <v>17.25</v>
      </c>
      <c r="DK6" s="35">
        <f t="shared" si="12"/>
        <v>19.36</v>
      </c>
      <c r="DL6" s="35">
        <f t="shared" si="12"/>
        <v>21.36</v>
      </c>
      <c r="DM6" s="35">
        <f t="shared" si="12"/>
        <v>23.49</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282138</v>
      </c>
      <c r="D7" s="37">
        <v>46</v>
      </c>
      <c r="E7" s="37">
        <v>17</v>
      </c>
      <c r="F7" s="37">
        <v>1</v>
      </c>
      <c r="G7" s="37">
        <v>0</v>
      </c>
      <c r="H7" s="37" t="s">
        <v>96</v>
      </c>
      <c r="I7" s="37" t="s">
        <v>97</v>
      </c>
      <c r="J7" s="37" t="s">
        <v>98</v>
      </c>
      <c r="K7" s="37" t="s">
        <v>99</v>
      </c>
      <c r="L7" s="37" t="s">
        <v>100</v>
      </c>
      <c r="M7" s="37" t="s">
        <v>101</v>
      </c>
      <c r="N7" s="38" t="s">
        <v>102</v>
      </c>
      <c r="O7" s="38">
        <v>61.69</v>
      </c>
      <c r="P7" s="38">
        <v>61.99</v>
      </c>
      <c r="Q7" s="38">
        <v>92.55</v>
      </c>
      <c r="R7" s="38">
        <v>3630</v>
      </c>
      <c r="S7" s="38">
        <v>40412</v>
      </c>
      <c r="T7" s="38">
        <v>132.44</v>
      </c>
      <c r="U7" s="38">
        <v>305.13</v>
      </c>
      <c r="V7" s="38">
        <v>24876</v>
      </c>
      <c r="W7" s="38">
        <v>11.03</v>
      </c>
      <c r="X7" s="38">
        <v>2255.3000000000002</v>
      </c>
      <c r="Y7" s="38">
        <v>101.6</v>
      </c>
      <c r="Z7" s="38">
        <v>99.56</v>
      </c>
      <c r="AA7" s="38">
        <v>97.82</v>
      </c>
      <c r="AB7" s="38">
        <v>97.31</v>
      </c>
      <c r="AC7" s="38">
        <v>106.59</v>
      </c>
      <c r="AD7" s="38">
        <v>110.8</v>
      </c>
      <c r="AE7" s="38">
        <v>110.07</v>
      </c>
      <c r="AF7" s="38">
        <v>106.7</v>
      </c>
      <c r="AG7" s="38">
        <v>106.83</v>
      </c>
      <c r="AH7" s="38">
        <v>109.21</v>
      </c>
      <c r="AI7" s="38">
        <v>108.07</v>
      </c>
      <c r="AJ7" s="38">
        <v>0</v>
      </c>
      <c r="AK7" s="38">
        <v>0</v>
      </c>
      <c r="AL7" s="38">
        <v>0</v>
      </c>
      <c r="AM7" s="38">
        <v>0</v>
      </c>
      <c r="AN7" s="38">
        <v>0</v>
      </c>
      <c r="AO7" s="38">
        <v>31.45</v>
      </c>
      <c r="AP7" s="38">
        <v>31.4</v>
      </c>
      <c r="AQ7" s="38">
        <v>26.14</v>
      </c>
      <c r="AR7" s="38">
        <v>22.02</v>
      </c>
      <c r="AS7" s="38">
        <v>15.73</v>
      </c>
      <c r="AT7" s="38">
        <v>3.09</v>
      </c>
      <c r="AU7" s="38">
        <v>37.909999999999997</v>
      </c>
      <c r="AV7" s="38">
        <v>44.24</v>
      </c>
      <c r="AW7" s="38">
        <v>55.52</v>
      </c>
      <c r="AX7" s="38">
        <v>53.42</v>
      </c>
      <c r="AY7" s="38">
        <v>37.01</v>
      </c>
      <c r="AZ7" s="38">
        <v>70.16</v>
      </c>
      <c r="BA7" s="38">
        <v>79.709999999999994</v>
      </c>
      <c r="BB7" s="38">
        <v>68.290000000000006</v>
      </c>
      <c r="BC7" s="38">
        <v>68.040000000000006</v>
      </c>
      <c r="BD7" s="38">
        <v>57.26</v>
      </c>
      <c r="BE7" s="38">
        <v>69.540000000000006</v>
      </c>
      <c r="BF7" s="38">
        <v>1380.33</v>
      </c>
      <c r="BG7" s="38">
        <v>445.42</v>
      </c>
      <c r="BH7" s="38">
        <v>431.61</v>
      </c>
      <c r="BI7" s="38">
        <v>460.36</v>
      </c>
      <c r="BJ7" s="38">
        <v>448.46</v>
      </c>
      <c r="BK7" s="38">
        <v>1162.3599999999999</v>
      </c>
      <c r="BL7" s="38">
        <v>1047.6500000000001</v>
      </c>
      <c r="BM7" s="38">
        <v>1124.26</v>
      </c>
      <c r="BN7" s="38">
        <v>1048.23</v>
      </c>
      <c r="BO7" s="38">
        <v>1130.42</v>
      </c>
      <c r="BP7" s="38">
        <v>682.51</v>
      </c>
      <c r="BQ7" s="38">
        <v>111.47</v>
      </c>
      <c r="BR7" s="38">
        <v>119.32</v>
      </c>
      <c r="BS7" s="38">
        <v>109.18</v>
      </c>
      <c r="BT7" s="38">
        <v>96.06</v>
      </c>
      <c r="BU7" s="38">
        <v>102.47</v>
      </c>
      <c r="BV7" s="38">
        <v>68.209999999999994</v>
      </c>
      <c r="BW7" s="38">
        <v>74.040000000000006</v>
      </c>
      <c r="BX7" s="38">
        <v>80.58</v>
      </c>
      <c r="BY7" s="38">
        <v>78.92</v>
      </c>
      <c r="BZ7" s="38">
        <v>74.17</v>
      </c>
      <c r="CA7" s="38">
        <v>100.34</v>
      </c>
      <c r="CB7" s="38">
        <v>174.26</v>
      </c>
      <c r="CC7" s="38">
        <v>163.1</v>
      </c>
      <c r="CD7" s="38">
        <v>178.76</v>
      </c>
      <c r="CE7" s="38">
        <v>202.52</v>
      </c>
      <c r="CF7" s="38">
        <v>191.28</v>
      </c>
      <c r="CG7" s="38">
        <v>250.84</v>
      </c>
      <c r="CH7" s="38">
        <v>235.61</v>
      </c>
      <c r="CI7" s="38">
        <v>216.21</v>
      </c>
      <c r="CJ7" s="38">
        <v>220.31</v>
      </c>
      <c r="CK7" s="38">
        <v>230.95</v>
      </c>
      <c r="CL7" s="38">
        <v>136.15</v>
      </c>
      <c r="CM7" s="38" t="s">
        <v>102</v>
      </c>
      <c r="CN7" s="38" t="s">
        <v>102</v>
      </c>
      <c r="CO7" s="38" t="s">
        <v>102</v>
      </c>
      <c r="CP7" s="38" t="s">
        <v>102</v>
      </c>
      <c r="CQ7" s="38" t="s">
        <v>102</v>
      </c>
      <c r="CR7" s="38">
        <v>49.39</v>
      </c>
      <c r="CS7" s="38">
        <v>49.25</v>
      </c>
      <c r="CT7" s="38">
        <v>50.24</v>
      </c>
      <c r="CU7" s="38">
        <v>49.68</v>
      </c>
      <c r="CV7" s="38">
        <v>49.27</v>
      </c>
      <c r="CW7" s="38">
        <v>59.64</v>
      </c>
      <c r="CX7" s="38">
        <v>87.72</v>
      </c>
      <c r="CY7" s="38">
        <v>88.61</v>
      </c>
      <c r="CZ7" s="38">
        <v>89.63</v>
      </c>
      <c r="DA7" s="38">
        <v>90.38</v>
      </c>
      <c r="DB7" s="38">
        <v>90.97</v>
      </c>
      <c r="DC7" s="38">
        <v>83.96</v>
      </c>
      <c r="DD7" s="38">
        <v>84.12</v>
      </c>
      <c r="DE7" s="38">
        <v>84.17</v>
      </c>
      <c r="DF7" s="38">
        <v>83.35</v>
      </c>
      <c r="DG7" s="38">
        <v>83.16</v>
      </c>
      <c r="DH7" s="38">
        <v>95.35</v>
      </c>
      <c r="DI7" s="38">
        <v>15.13</v>
      </c>
      <c r="DJ7" s="38">
        <v>17.25</v>
      </c>
      <c r="DK7" s="38">
        <v>19.36</v>
      </c>
      <c r="DL7" s="38">
        <v>21.36</v>
      </c>
      <c r="DM7" s="38">
        <v>23.49</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西脇市役所</cp:lastModifiedBy>
  <cp:lastPrinted>2021-02-01T01:23:41Z</cp:lastPrinted>
  <dcterms:created xsi:type="dcterms:W3CDTF">2020-12-04T02:28:50Z</dcterms:created>
  <dcterms:modified xsi:type="dcterms:W3CDTF">2021-07-13T07:46:56Z</dcterms:modified>
  <cp:category/>
</cp:coreProperties>
</file>