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iji-sayaka\Desktop\13 西脇市\"/>
    </mc:Choice>
  </mc:AlternateContent>
  <workbookProtection workbookAlgorithmName="SHA-512" workbookHashValue="tTbRDedqt5MibuNk9rWmIQJqA7jEEhEcxeiVWTT+IZgmxwKF+F1kNyVL1S5oiNE9wfToMknGnAwwfTPF8NLkJg==" workbookSaltValue="pdgFYsGmTWAFbnc02G30E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<sst xmlns="http://schemas.openxmlformats.org/spreadsheetml/2006/main" count="220" uniqueCount="108">
  <si>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</si>
  <si>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</si>
  <si>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</si>
  <si>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</si>
  <si>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</si>
  <si>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</si>
  <si>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</si>
  <si>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</si>
  <si>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</si>
  <si>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</si>
  <si>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</si>
  <si>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</si>
  <si>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</si>
  <si>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</si>
  <si>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</si>
  <si>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</si>
  <si>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</si>
  <si>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</si>
  <si>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</si>
  <si>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</si>
  <si>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</si>
  <si>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</si>
  <si>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</si>
  <si>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</si>
  <si>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</si>
  <si>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</si>
  <si>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</si>
  <si>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</si>
  <si>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</si>
  <si>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</si>
  <si>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</si>
  <si>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</si>
  <si>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</si>
  <si>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</si>
  <si>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</si>
  <si>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</si>
  <si>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</si>
  <si>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</si>
  <si>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</si>
  <si>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</si>
  <si>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</si>
  <si>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</si>
  <si>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</si>
  <si>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</si>
  <si>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</si>
  <si>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</si>
  <si>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</si>
  <si>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</si>
  <si>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</si>
  <si>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</si>
  <si>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</si>
  <si>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</si>
  <si>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</si>
  <si>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</si>
  <si>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</si>
  <si>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</si>
  <si>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</si>
  <si>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</si>
  <si>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</si>
  <si>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</si>
  <si>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</si>
  <si>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</si>
  <si>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</si>
  <si>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</si>
  <si>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</si>
  <si>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</si>
  <si>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</si>
  <si>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</si>
  <si>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</si>
  <si>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</si>
  <si>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</si>
  <si>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</si>
  <si>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</si>
  <si>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</si>
  <si>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</si>
  <si>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</si>
  <si>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</si>
  <si>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</si>
  <si>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</si>
  <si>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</si>
  <si>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</si>
  <si>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</si>
  <si>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</si>
  <si>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</si>
  <si>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</si>
  <si>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</si>
  <si>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</si>
  <si>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</si>
  <si>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</si>
  <si>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</si>
  <si>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</si>
  <si>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</si>
  <si>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</si>
  <si>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西脇市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</si>
  <si>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</si>
  <si>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</si>
  <si>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</si>
  <si>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</si>
  <si>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</si>
  <si>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</si>
  <si>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</si>
  <si>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</si>
  <si>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</si>
  <si>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</si>
  <si>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</si>
  <si>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西脇市では、近年、県営水道の受水施設整備、浄水場新設工事、水道管の耐震化工事など施設整備を進めてきた結果、減価償却費の増加により費用が増加傾向にあります。
　水道料金収入も減少していることから、経営戦略に基づき、施設の更新に優先順位を付け、的確に効率良く運営していきたいと考えています。</t>
    <rPh sb="98" eb="100">
      <t>ケイエイ</t>
    </rPh>
    <rPh sb="100" eb="102">
      <t>センリャク</t>
    </rPh>
    <rPh sb="103" eb="104">
      <t>モト</t>
    </rPh>
    <phoneticPr fontId="4"/>
  </si>
  <si>
    <t>①経常収支比率は、全国平均及び類似団体平均より数値は低いですが、100％を上回っており、単年度の収支が黒字となっています。
②平成27年度から新会計制度の適用により累積欠損金が発生していますが、毎年度の純利益により年々減少しております。
③流動比率は全国平均及び類似団体平均を下回っていますが、現金は増加傾向にあります。
④企業債残高対事業規模比率は、企業債の借入額よりも償還のスピードが速くなったため、全国平均及び類似団体比率を下回っています。
⑤経費回収率は、給水収益が減少したことにより、昨年度より減少し、100％を下回っています。
⑥給水原価は、全国平均及び類似団体比率を上回っており、更なる維持管理費用の削減が必要です。
⑦施設利用率は全国平均及び類似団体比率を下回っていますが、春日浄水場の廃止により数値の増加が見込まれます。
⑧有収率は、全国平均をわずかに下回っていますが、類似団体比率では上回っています。</t>
    <rPh sb="9" eb="11">
      <t>ゼンコク</t>
    </rPh>
    <rPh sb="11" eb="13">
      <t>ヘイキン</t>
    </rPh>
    <rPh sb="13" eb="14">
      <t>オヨ</t>
    </rPh>
    <rPh sb="15" eb="17">
      <t>ルイジ</t>
    </rPh>
    <rPh sb="17" eb="19">
      <t>ダンタイ</t>
    </rPh>
    <rPh sb="19" eb="21">
      <t>ヘイキン</t>
    </rPh>
    <rPh sb="23" eb="25">
      <t>スウチ</t>
    </rPh>
    <rPh sb="26" eb="27">
      <t>ヒク</t>
    </rPh>
    <rPh sb="37" eb="38">
      <t>ウエ</t>
    </rPh>
    <rPh sb="44" eb="47">
      <t>タンネンド</t>
    </rPh>
    <rPh sb="48" eb="50">
      <t>シュウシ</t>
    </rPh>
    <rPh sb="51" eb="53">
      <t>クロジ</t>
    </rPh>
    <rPh sb="63" eb="65">
      <t>ヘイセイ</t>
    </rPh>
    <rPh sb="67" eb="69">
      <t>ネンド</t>
    </rPh>
    <rPh sb="71" eb="72">
      <t>シン</t>
    </rPh>
    <rPh sb="72" eb="74">
      <t>カイケイ</t>
    </rPh>
    <rPh sb="74" eb="76">
      <t>セイド</t>
    </rPh>
    <rPh sb="77" eb="79">
      <t>テキヨウ</t>
    </rPh>
    <rPh sb="82" eb="84">
      <t>ルイセキ</t>
    </rPh>
    <rPh sb="88" eb="90">
      <t>ハッセイ</t>
    </rPh>
    <rPh sb="97" eb="100">
      <t>マイネンド</t>
    </rPh>
    <rPh sb="101" eb="104">
      <t>ジュンリエキ</t>
    </rPh>
    <rPh sb="107" eb="109">
      <t>ネンネン</t>
    </rPh>
    <rPh sb="109" eb="111">
      <t>ゲンショウ</t>
    </rPh>
    <rPh sb="129" eb="130">
      <t>オヨ</t>
    </rPh>
    <rPh sb="131" eb="133">
      <t>ルイジ</t>
    </rPh>
    <rPh sb="133" eb="135">
      <t>ダンタイ</t>
    </rPh>
    <rPh sb="135" eb="137">
      <t>ヘイキン</t>
    </rPh>
    <rPh sb="147" eb="149">
      <t>ゲンキン</t>
    </rPh>
    <rPh sb="150" eb="152">
      <t>ゾウカ</t>
    </rPh>
    <rPh sb="152" eb="154">
      <t>ケイコウ</t>
    </rPh>
    <rPh sb="206" eb="207">
      <t>オヨ</t>
    </rPh>
    <rPh sb="208" eb="210">
      <t>ルイジ</t>
    </rPh>
    <rPh sb="210" eb="212">
      <t>ダンタイ</t>
    </rPh>
    <rPh sb="212" eb="214">
      <t>ヒリツ</t>
    </rPh>
    <rPh sb="215" eb="217">
      <t>シタマワ</t>
    </rPh>
    <rPh sb="232" eb="234">
      <t>キュウスイ</t>
    </rPh>
    <rPh sb="234" eb="236">
      <t>シュウエキ</t>
    </rPh>
    <rPh sb="271" eb="273">
      <t>キュウスイ</t>
    </rPh>
    <rPh sb="281" eb="282">
      <t>オヨ</t>
    </rPh>
    <rPh sb="283" eb="285">
      <t>ルイジ</t>
    </rPh>
    <rPh sb="285" eb="287">
      <t>ダンタイ</t>
    </rPh>
    <rPh sb="287" eb="289">
      <t>ヒリツ</t>
    </rPh>
    <rPh sb="327" eb="328">
      <t>オヨ</t>
    </rPh>
    <rPh sb="329" eb="331">
      <t>ルイジ</t>
    </rPh>
    <rPh sb="331" eb="333">
      <t>ダンタイ</t>
    </rPh>
    <rPh sb="333" eb="335">
      <t>ヒリツ</t>
    </rPh>
    <rPh sb="345" eb="347">
      <t>カスガ</t>
    </rPh>
    <rPh sb="347" eb="350">
      <t>ジョウスイジョウ</t>
    </rPh>
    <rPh sb="351" eb="353">
      <t>ハイシ</t>
    </rPh>
    <rPh sb="356" eb="358">
      <t>スウチ</t>
    </rPh>
    <rPh sb="359" eb="361">
      <t>ゾウカ</t>
    </rPh>
    <rPh sb="362" eb="364">
      <t>ミコ</t>
    </rPh>
    <rPh sb="371" eb="374">
      <t>ユウシュウリツ</t>
    </rPh>
    <rPh sb="385" eb="387">
      <t>シタマワ</t>
    </rPh>
    <rPh sb="394" eb="396">
      <t>ルイジ</t>
    </rPh>
    <rPh sb="396" eb="398">
      <t>ダンタイ</t>
    </rPh>
    <rPh sb="398" eb="400">
      <t>ヒリツ</t>
    </rPh>
    <rPh sb="402" eb="403">
      <t>ウエ</t>
    </rPh>
    <phoneticPr fontId="4"/>
  </si>
  <si>
    <t>①有形固定資産減価償却率は、年々上昇していますが、類似団体や全国平均よりは低い状況になっています。
②③管路経年化率及び管路更新率は、平成30年度においては全国平均及び類似団体比率を下回っています。今後耐用年数に達し更新時期を迎える管路の増加が見込まれます。</t>
    <rPh sb="52" eb="54">
      <t>カンロ</t>
    </rPh>
    <rPh sb="54" eb="56">
      <t>ケイネン</t>
    </rPh>
    <rPh sb="56" eb="57">
      <t>カ</t>
    </rPh>
    <rPh sb="57" eb="58">
      <t>リツ</t>
    </rPh>
    <rPh sb="58" eb="59">
      <t>オヨ</t>
    </rPh>
    <rPh sb="60" eb="62">
      <t>カンロ</t>
    </rPh>
    <rPh sb="62" eb="64">
      <t>コウシン</t>
    </rPh>
    <rPh sb="64" eb="65">
      <t>リツ</t>
    </rPh>
    <rPh sb="67" eb="69">
      <t>ヘイセイ</t>
    </rPh>
    <rPh sb="71" eb="73">
      <t>ネンド</t>
    </rPh>
    <rPh sb="78" eb="80">
      <t>ゼンコク</t>
    </rPh>
    <rPh sb="80" eb="82">
      <t>ヘイキン</t>
    </rPh>
    <rPh sb="82" eb="83">
      <t>オヨ</t>
    </rPh>
    <rPh sb="84" eb="86">
      <t>ルイジ</t>
    </rPh>
    <rPh sb="86" eb="88">
      <t>ダンタイ</t>
    </rPh>
    <rPh sb="88" eb="90">
      <t>ヒリツ</t>
    </rPh>
    <rPh sb="91" eb="93">
      <t>シタマワ</t>
    </rPh>
    <rPh sb="122" eb="124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</si>
</sst>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0.86</c:v>
                </c:pt>
                <c:pt idx="1">
                  <c:v>1.38</c:v>
                </c:pt>
                <c:pt idx="2">
                  <c:v>0.69</c:v>
                </c:pt>
                <c:pt idx="3">
                  <c:v>0.9</c:v>
                </c:pt>
                <c:pt idx="4">
                  <c:v>0.46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8D-4607-AEAD-75166690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33104"/>
        <c:axId val="33233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0.51</c:v>
                </c:pt>
                <c:pt idx="4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8D-4607-AEAD-75166690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33104"/>
        <c:axId val="332331928"/>
      </c:lineChart>
      <c:dateAx>
        <c:axId val="33233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31928"/>
        <c:crosses val="autoZero"/>
        <c:auto val="1"/>
        <c:lblOffset val="100"/>
        <c:baseTimeUnit val="years"/>
      </c:dateAx>
      <c:valAx>
        <c:axId val="33233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3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57.92</c:v>
                </c:pt>
                <c:pt idx="1">
                  <c:v>55.75</c:v>
                </c:pt>
                <c:pt idx="2">
                  <c:v>58.05</c:v>
                </c:pt>
                <c:pt idx="3">
                  <c:v>58.03</c:v>
                </c:pt>
                <c:pt idx="4">
                  <c:v>56.98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E-4491-B2B6-60BDE0FD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35064"/>
        <c:axId val="332328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58.53</c:v>
                </c:pt>
                <c:pt idx="2">
                  <c:v>59.01</c:v>
                </c:pt>
                <c:pt idx="3">
                  <c:v>60.03</c:v>
                </c:pt>
                <c:pt idx="4">
                  <c:v>59.74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FE-4491-B2B6-60BDE0FD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35064"/>
        <c:axId val="332328008"/>
      </c:lineChart>
      <c:dateAx>
        <c:axId val="33233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28008"/>
        <c:crosses val="autoZero"/>
        <c:auto val="1"/>
        <c:lblOffset val="100"/>
        <c:baseTimeUnit val="years"/>
      </c:dateAx>
      <c:valAx>
        <c:axId val="332328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3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90.24</c:v>
                </c:pt>
                <c:pt idx="1">
                  <c:v>90.24</c:v>
                </c:pt>
                <c:pt idx="2">
                  <c:v>89.72</c:v>
                </c:pt>
                <c:pt idx="3">
                  <c:v>89.25</c:v>
                </c:pt>
                <c:pt idx="4">
                  <c:v>89.69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D4-4D40-B940-6D116E62C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22176"/>
        <c:axId val="33341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85.26</c:v>
                </c:pt>
                <c:pt idx="2">
                  <c:v>85.37</c:v>
                </c:pt>
                <c:pt idx="3">
                  <c:v>84.81</c:v>
                </c:pt>
                <c:pt idx="4">
                  <c:v>84.8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D4-4D40-B940-6D116E62C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22176"/>
        <c:axId val="333418256"/>
      </c:lineChart>
      <c:dateAx>
        <c:axId val="3334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418256"/>
        <c:crosses val="autoZero"/>
        <c:auto val="1"/>
        <c:lblOffset val="100"/>
        <c:baseTimeUnit val="years"/>
      </c:dateAx>
      <c:valAx>
        <c:axId val="33341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109.87</c:v>
                </c:pt>
                <c:pt idx="1">
                  <c:v>100.81</c:v>
                </c:pt>
                <c:pt idx="2">
                  <c:v>103.32</c:v>
                </c:pt>
                <c:pt idx="3">
                  <c:v>103.97</c:v>
                </c:pt>
                <c:pt idx="4">
                  <c:v>101.5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4-4269-AAED-A125F4F8F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29184"/>
        <c:axId val="33233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109.04</c:v>
                </c:pt>
                <c:pt idx="1">
                  <c:v>109.64</c:v>
                </c:pt>
                <c:pt idx="2">
                  <c:v>110.95</c:v>
                </c:pt>
                <c:pt idx="3">
                  <c:v>110.68</c:v>
                </c:pt>
                <c:pt idx="4">
                  <c:v>110.66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A4-4269-AAED-A125F4F8F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29184"/>
        <c:axId val="332333496"/>
      </c:lineChart>
      <c:dateAx>
        <c:axId val="33232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33496"/>
        <c:crosses val="autoZero"/>
        <c:auto val="1"/>
        <c:lblOffset val="100"/>
        <c:baseTimeUnit val="years"/>
      </c:dateAx>
      <c:valAx>
        <c:axId val="332333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2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39.869999999999997</c:v>
                </c:pt>
                <c:pt idx="1">
                  <c:v>40.869999999999997</c:v>
                </c:pt>
                <c:pt idx="2">
                  <c:v>40.99</c:v>
                </c:pt>
                <c:pt idx="3">
                  <c:v>42.66</c:v>
                </c:pt>
                <c:pt idx="4">
                  <c:v>44.64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6-4FE9-9108-D6E2CD7AA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32712"/>
        <c:axId val="33233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44.31</c:v>
                </c:pt>
                <c:pt idx="1">
                  <c:v>45.75</c:v>
                </c:pt>
                <c:pt idx="2">
                  <c:v>46.9</c:v>
                </c:pt>
                <c:pt idx="3">
                  <c:v>47.28</c:v>
                </c:pt>
                <c:pt idx="4">
                  <c:v>47.66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6-4FE9-9108-D6E2CD7AA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32712"/>
        <c:axId val="332330752"/>
      </c:lineChart>
      <c:dateAx>
        <c:axId val="33233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30752"/>
        <c:crosses val="autoZero"/>
        <c:auto val="1"/>
        <c:lblOffset val="100"/>
        <c:baseTimeUnit val="years"/>
      </c:dateAx>
      <c:valAx>
        <c:axId val="33233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3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6.52</c:v>
                </c:pt>
                <c:pt idx="1">
                  <c:v>13.22</c:v>
                </c:pt>
                <c:pt idx="2">
                  <c:v>12.69</c:v>
                </c:pt>
                <c:pt idx="3">
                  <c:v>12.98</c:v>
                </c:pt>
                <c:pt idx="4">
                  <c:v>11.13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A9-425D-8B9A-71D392CEE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34280"/>
        <c:axId val="33232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10.09</c:v>
                </c:pt>
                <c:pt idx="1">
                  <c:v>10.54</c:v>
                </c:pt>
                <c:pt idx="2">
                  <c:v>12.03</c:v>
                </c:pt>
                <c:pt idx="3">
                  <c:v>12.19</c:v>
                </c:pt>
                <c:pt idx="4">
                  <c:v>15.1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A9-425D-8B9A-71D392CEE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34280"/>
        <c:axId val="332328400"/>
      </c:lineChart>
      <c:dateAx>
        <c:axId val="33233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28400"/>
        <c:crosses val="autoZero"/>
        <c:auto val="1"/>
        <c:lblOffset val="100"/>
        <c:baseTimeUnit val="years"/>
      </c:dateAx>
      <c:valAx>
        <c:axId val="33232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3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43.74</c:v>
                </c:pt>
                <c:pt idx="2">
                  <c:v>32.24</c:v>
                </c:pt>
                <c:pt idx="3">
                  <c:v>27.21</c:v>
                </c:pt>
                <c:pt idx="4">
                  <c:v>24.7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51-45A3-B518-09E81C05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82672"/>
        <c:axId val="33277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3.91</c:v>
                </c:pt>
                <c:pt idx="3">
                  <c:v>3.56</c:v>
                </c:pt>
                <c:pt idx="4">
                  <c:v>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51-45A3-B518-09E81C05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2672"/>
        <c:axId val="332779536"/>
      </c:lineChart>
      <c:dateAx>
        <c:axId val="33278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779536"/>
        <c:crosses val="autoZero"/>
        <c:auto val="1"/>
        <c:lblOffset val="100"/>
        <c:baseTimeUnit val="years"/>
      </c:dateAx>
      <c:valAx>
        <c:axId val="33277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78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175.34</c:v>
                </c:pt>
                <c:pt idx="1">
                  <c:v>147.12</c:v>
                </c:pt>
                <c:pt idx="2">
                  <c:v>172.44</c:v>
                </c:pt>
                <c:pt idx="3">
                  <c:v>159.66999999999999</c:v>
                </c:pt>
                <c:pt idx="4">
                  <c:v>180.08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02-49EB-B327-9A9936017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81496"/>
        <c:axId val="33277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371.31</c:v>
                </c:pt>
                <c:pt idx="2">
                  <c:v>377.63</c:v>
                </c:pt>
                <c:pt idx="3">
                  <c:v>357.34</c:v>
                </c:pt>
                <c:pt idx="4">
                  <c:v>366.03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02-49EB-B327-9A9936017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1496"/>
        <c:axId val="332778752"/>
      </c:lineChart>
      <c:dateAx>
        <c:axId val="332781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778752"/>
        <c:crosses val="autoZero"/>
        <c:auto val="1"/>
        <c:lblOffset val="100"/>
        <c:baseTimeUnit val="years"/>
      </c:dateAx>
      <c:valAx>
        <c:axId val="332778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781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264.69</c:v>
                </c:pt>
                <c:pt idx="1">
                  <c:v>258.99</c:v>
                </c:pt>
                <c:pt idx="2">
                  <c:v>239.6</c:v>
                </c:pt>
                <c:pt idx="3">
                  <c:v>226.8</c:v>
                </c:pt>
                <c:pt idx="4">
                  <c:v>213.55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0-4BB0-8F1C-77F13F13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81888"/>
        <c:axId val="332782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385.06</c:v>
                </c:pt>
                <c:pt idx="1">
                  <c:v>373.09</c:v>
                </c:pt>
                <c:pt idx="2">
                  <c:v>364.71</c:v>
                </c:pt>
                <c:pt idx="3">
                  <c:v>373.69</c:v>
                </c:pt>
                <c:pt idx="4">
                  <c:v>370.12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0-4BB0-8F1C-77F13F13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1888"/>
        <c:axId val="332782280"/>
      </c:lineChart>
      <c:dateAx>
        <c:axId val="33278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782280"/>
        <c:crosses val="autoZero"/>
        <c:auto val="1"/>
        <c:lblOffset val="100"/>
        <c:baseTimeUnit val="years"/>
      </c:dateAx>
      <c:valAx>
        <c:axId val="332782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78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107.56</c:v>
                </c:pt>
                <c:pt idx="1">
                  <c:v>96.36</c:v>
                </c:pt>
                <c:pt idx="2">
                  <c:v>98.83</c:v>
                </c:pt>
                <c:pt idx="3">
                  <c:v>100.05</c:v>
                </c:pt>
                <c:pt idx="4">
                  <c:v>96.5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7F-4B36-899D-8C98751F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83848"/>
        <c:axId val="332784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99.99</c:v>
                </c:pt>
                <c:pt idx="2">
                  <c:v>100.65</c:v>
                </c:pt>
                <c:pt idx="3">
                  <c:v>99.87</c:v>
                </c:pt>
                <c:pt idx="4">
                  <c:v>100.42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7F-4B36-899D-8C98751F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3848"/>
        <c:axId val="332784632"/>
      </c:lineChart>
      <c:dateAx>
        <c:axId val="332783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784632"/>
        <c:crosses val="autoZero"/>
        <c:auto val="1"/>
        <c:lblOffset val="100"/>
        <c:baseTimeUnit val="years"/>
      </c:dateAx>
      <c:valAx>
        <c:axId val="332784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783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200.73</c:v>
                </c:pt>
                <c:pt idx="1">
                  <c:v>220.99</c:v>
                </c:pt>
                <c:pt idx="2">
                  <c:v>213.96</c:v>
                </c:pt>
                <c:pt idx="3">
                  <c:v>211.79</c:v>
                </c:pt>
                <c:pt idx="4">
                  <c:v>220.34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F6-4D69-8505-82AE5C81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781104"/>
        <c:axId val="33278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173.03</c:v>
                </c:pt>
                <c:pt idx="1">
                  <c:v>171.15</c:v>
                </c:pt>
                <c:pt idx="2">
                  <c:v>170.19</c:v>
                </c:pt>
                <c:pt idx="3">
                  <c:v>171.81</c:v>
                </c:pt>
                <c:pt idx="4">
                  <c:v>171.67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F6-4D69-8505-82AE5C81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1104"/>
        <c:axId val="332785416"/>
      </c:lineChart>
      <c:dateAx>
        <c:axId val="33278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785416"/>
        <c:crosses val="autoZero"/>
        <c:auto val="1"/>
        <c:lblOffset val="100"/>
        <c:baseTimeUnit val="years"/>
      </c:dateAx>
      <c:valAx>
        <c:axId val="33278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78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53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兵庫県　西脇市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A5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40867</v>
      </c>
      <c r="AM8" s="70"/>
      <c r="AN8" s="70"/>
      <c r="AO8" s="70"/>
      <c r="AP8" s="70"/>
      <c r="AQ8" s="70"/>
      <c r="AR8" s="70"/>
      <c r="AS8" s="70"/>
      <c r="AT8" s="66">
        <f>データ!$S$6</f>
        <v>132.44</v>
      </c>
      <c r="AU8" s="67"/>
      <c r="AV8" s="67"/>
      <c r="AW8" s="67"/>
      <c r="AX8" s="67"/>
      <c r="AY8" s="67"/>
      <c r="AZ8" s="67"/>
      <c r="BA8" s="67"/>
      <c r="BB8" s="69">
        <f>データ!$T$6</f>
        <v>308.57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86.15</v>
      </c>
      <c r="J10" s="67"/>
      <c r="K10" s="67"/>
      <c r="L10" s="67"/>
      <c r="M10" s="67"/>
      <c r="N10" s="67"/>
      <c r="O10" s="68"/>
      <c r="P10" s="69">
        <f>データ!$P$6</f>
        <v>98.74</v>
      </c>
      <c r="Q10" s="69"/>
      <c r="R10" s="69"/>
      <c r="S10" s="69"/>
      <c r="T10" s="69"/>
      <c r="U10" s="69"/>
      <c r="V10" s="69"/>
      <c r="W10" s="70">
        <f>データ!$Q$6</f>
        <v>3510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40170</v>
      </c>
      <c r="AM10" s="70"/>
      <c r="AN10" s="70"/>
      <c r="AO10" s="70"/>
      <c r="AP10" s="70"/>
      <c r="AQ10" s="70"/>
      <c r="AR10" s="70"/>
      <c r="AS10" s="70"/>
      <c r="AT10" s="66">
        <f>データ!$V$6</f>
        <v>111.57</v>
      </c>
      <c r="AU10" s="67"/>
      <c r="AV10" s="67"/>
      <c r="AW10" s="67"/>
      <c r="AX10" s="67"/>
      <c r="AY10" s="67"/>
      <c r="AZ10" s="67"/>
      <c r="BA10" s="67"/>
      <c r="BB10" s="69">
        <f>データ!$W$6</f>
        <v>360.04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GOd3e0zZzCk5HP/xEQO00l2dz/cqgRlMqmYYvPbz7khvqdsP0UC0rpnalWqHecv0WqsX8YF4HJkXw8oZ6BwrwQ==" saltValue="qSIeCdwZZA+CVPdnoSufd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282138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兵庫県　西脇市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86.15</v>
      </c>
      <c r="P6" s="35">
        <f t="shared" si="3"/>
        <v>98.74</v>
      </c>
      <c r="Q6" s="35">
        <f t="shared" si="3"/>
        <v>3510</v>
      </c>
      <c r="R6" s="35">
        <f t="shared" si="3"/>
        <v>40867</v>
      </c>
      <c r="S6" s="35">
        <f t="shared" si="3"/>
        <v>132.44</v>
      </c>
      <c r="T6" s="35">
        <f t="shared" si="3"/>
        <v>308.57</v>
      </c>
      <c r="U6" s="35">
        <f t="shared" si="3"/>
        <v>40170</v>
      </c>
      <c r="V6" s="35">
        <f t="shared" si="3"/>
        <v>111.57</v>
      </c>
      <c r="W6" s="35">
        <f t="shared" si="3"/>
        <v>360.04</v>
      </c>
      <c r="X6" s="36">
        <f>IF(X7="",NA(),X7)</f>
        <v>109.87</v>
      </c>
      <c r="Y6" s="36">
        <f t="shared" ref="Y6:AG6" si="4">IF(Y7="",NA(),Y7)</f>
        <v>100.81</v>
      </c>
      <c r="Z6" s="36">
        <f t="shared" si="4"/>
        <v>103.32</v>
      </c>
      <c r="AA6" s="36">
        <f t="shared" si="4"/>
        <v>103.97</v>
      </c>
      <c r="AB6" s="36">
        <f t="shared" si="4"/>
        <v>101.5</v>
      </c>
      <c r="AC6" s="36">
        <f t="shared" si="4"/>
        <v>109.04</v>
      </c>
      <c r="AD6" s="36">
        <f t="shared" si="4"/>
        <v>109.64</v>
      </c>
      <c r="AE6" s="36">
        <f t="shared" si="4"/>
        <v>110.95</v>
      </c>
      <c r="AF6" s="36">
        <f t="shared" si="4"/>
        <v>110.68</v>
      </c>
      <c r="AG6" s="36">
        <f t="shared" si="4"/>
        <v>110.66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6">
        <f t="shared" ref="AJ6:AR6" si="5">IF(AJ7="",NA(),AJ7)</f>
        <v>43.74</v>
      </c>
      <c r="AK6" s="36">
        <f t="shared" si="5"/>
        <v>32.24</v>
      </c>
      <c r="AL6" s="36">
        <f t="shared" si="5"/>
        <v>27.21</v>
      </c>
      <c r="AM6" s="36">
        <f t="shared" si="5"/>
        <v>24.7</v>
      </c>
      <c r="AN6" s="36">
        <f t="shared" si="5"/>
        <v>3.77</v>
      </c>
      <c r="AO6" s="36">
        <f t="shared" si="5"/>
        <v>3.62</v>
      </c>
      <c r="AP6" s="36">
        <f t="shared" si="5"/>
        <v>3.91</v>
      </c>
      <c r="AQ6" s="36">
        <f t="shared" si="5"/>
        <v>3.56</v>
      </c>
      <c r="AR6" s="36">
        <f t="shared" si="5"/>
        <v>2.74</v>
      </c>
      <c r="AS6" s="35" t="str">
        <f>IF(AS7="","",IF(AS7="-","【-】","【"&amp;SUBSTITUTE(TEXT(AS7,"#,##0.00"),"-","△")&amp;"】"))</f>
        <v>【1.05】</v>
      </c>
      <c r="AT6" s="36">
        <f>IF(AT7="",NA(),AT7)</f>
        <v>175.34</v>
      </c>
      <c r="AU6" s="36">
        <f t="shared" ref="AU6:BC6" si="6">IF(AU7="",NA(),AU7)</f>
        <v>147.12</v>
      </c>
      <c r="AV6" s="36">
        <f t="shared" si="6"/>
        <v>172.44</v>
      </c>
      <c r="AW6" s="36">
        <f t="shared" si="6"/>
        <v>159.66999999999999</v>
      </c>
      <c r="AX6" s="36">
        <f t="shared" si="6"/>
        <v>180.08</v>
      </c>
      <c r="AY6" s="36">
        <f t="shared" si="6"/>
        <v>382.09</v>
      </c>
      <c r="AZ6" s="36">
        <f t="shared" si="6"/>
        <v>371.31</v>
      </c>
      <c r="BA6" s="36">
        <f t="shared" si="6"/>
        <v>377.63</v>
      </c>
      <c r="BB6" s="36">
        <f t="shared" si="6"/>
        <v>357.34</v>
      </c>
      <c r="BC6" s="36">
        <f t="shared" si="6"/>
        <v>366.03</v>
      </c>
      <c r="BD6" s="35" t="str">
        <f>IF(BD7="","",IF(BD7="-","【-】","【"&amp;SUBSTITUTE(TEXT(BD7,"#,##0.00"),"-","△")&amp;"】"))</f>
        <v>【261.93】</v>
      </c>
      <c r="BE6" s="36">
        <f>IF(BE7="",NA(),BE7)</f>
        <v>264.69</v>
      </c>
      <c r="BF6" s="36">
        <f t="shared" ref="BF6:BN6" si="7">IF(BF7="",NA(),BF7)</f>
        <v>258.99</v>
      </c>
      <c r="BG6" s="36">
        <f t="shared" si="7"/>
        <v>239.6</v>
      </c>
      <c r="BH6" s="36">
        <f t="shared" si="7"/>
        <v>226.8</v>
      </c>
      <c r="BI6" s="36">
        <f t="shared" si="7"/>
        <v>213.55</v>
      </c>
      <c r="BJ6" s="36">
        <f t="shared" si="7"/>
        <v>385.06</v>
      </c>
      <c r="BK6" s="36">
        <f t="shared" si="7"/>
        <v>373.09</v>
      </c>
      <c r="BL6" s="36">
        <f t="shared" si="7"/>
        <v>364.71</v>
      </c>
      <c r="BM6" s="36">
        <f t="shared" si="7"/>
        <v>373.69</v>
      </c>
      <c r="BN6" s="36">
        <f t="shared" si="7"/>
        <v>370.12</v>
      </c>
      <c r="BO6" s="35" t="str">
        <f>IF(BO7="","",IF(BO7="-","【-】","【"&amp;SUBSTITUTE(TEXT(BO7,"#,##0.00"),"-","△")&amp;"】"))</f>
        <v>【270.46】</v>
      </c>
      <c r="BP6" s="36">
        <f>IF(BP7="",NA(),BP7)</f>
        <v>107.56</v>
      </c>
      <c r="BQ6" s="36">
        <f t="shared" ref="BQ6:BY6" si="8">IF(BQ7="",NA(),BQ7)</f>
        <v>96.36</v>
      </c>
      <c r="BR6" s="36">
        <f t="shared" si="8"/>
        <v>98.83</v>
      </c>
      <c r="BS6" s="36">
        <f t="shared" si="8"/>
        <v>100.05</v>
      </c>
      <c r="BT6" s="36">
        <f t="shared" si="8"/>
        <v>96.5</v>
      </c>
      <c r="BU6" s="36">
        <f t="shared" si="8"/>
        <v>99.07</v>
      </c>
      <c r="BV6" s="36">
        <f t="shared" si="8"/>
        <v>99.99</v>
      </c>
      <c r="BW6" s="36">
        <f t="shared" si="8"/>
        <v>100.65</v>
      </c>
      <c r="BX6" s="36">
        <f t="shared" si="8"/>
        <v>99.87</v>
      </c>
      <c r="BY6" s="36">
        <f t="shared" si="8"/>
        <v>100.42</v>
      </c>
      <c r="BZ6" s="35" t="str">
        <f>IF(BZ7="","",IF(BZ7="-","【-】","【"&amp;SUBSTITUTE(TEXT(BZ7,"#,##0.00"),"-","△")&amp;"】"))</f>
        <v>【103.91】</v>
      </c>
      <c r="CA6" s="36">
        <f>IF(CA7="",NA(),CA7)</f>
        <v>200.73</v>
      </c>
      <c r="CB6" s="36">
        <f t="shared" ref="CB6:CJ6" si="9">IF(CB7="",NA(),CB7)</f>
        <v>220.99</v>
      </c>
      <c r="CC6" s="36">
        <f t="shared" si="9"/>
        <v>213.96</v>
      </c>
      <c r="CD6" s="36">
        <f t="shared" si="9"/>
        <v>211.79</v>
      </c>
      <c r="CE6" s="36">
        <f t="shared" si="9"/>
        <v>220.34</v>
      </c>
      <c r="CF6" s="36">
        <f t="shared" si="9"/>
        <v>173.03</v>
      </c>
      <c r="CG6" s="36">
        <f t="shared" si="9"/>
        <v>171.15</v>
      </c>
      <c r="CH6" s="36">
        <f t="shared" si="9"/>
        <v>170.19</v>
      </c>
      <c r="CI6" s="36">
        <f t="shared" si="9"/>
        <v>171.81</v>
      </c>
      <c r="CJ6" s="36">
        <f t="shared" si="9"/>
        <v>171.67</v>
      </c>
      <c r="CK6" s="35" t="str">
        <f>IF(CK7="","",IF(CK7="-","【-】","【"&amp;SUBSTITUTE(TEXT(CK7,"#,##0.00"),"-","△")&amp;"】"))</f>
        <v>【167.11】</v>
      </c>
      <c r="CL6" s="36">
        <f>IF(CL7="",NA(),CL7)</f>
        <v>57.92</v>
      </c>
      <c r="CM6" s="36">
        <f t="shared" ref="CM6:CU6" si="10">IF(CM7="",NA(),CM7)</f>
        <v>55.75</v>
      </c>
      <c r="CN6" s="36">
        <f t="shared" si="10"/>
        <v>58.05</v>
      </c>
      <c r="CO6" s="36">
        <f t="shared" si="10"/>
        <v>58.03</v>
      </c>
      <c r="CP6" s="36">
        <f t="shared" si="10"/>
        <v>56.98</v>
      </c>
      <c r="CQ6" s="36">
        <f t="shared" si="10"/>
        <v>58.58</v>
      </c>
      <c r="CR6" s="36">
        <f t="shared" si="10"/>
        <v>58.53</v>
      </c>
      <c r="CS6" s="36">
        <f t="shared" si="10"/>
        <v>59.01</v>
      </c>
      <c r="CT6" s="36">
        <f t="shared" si="10"/>
        <v>60.03</v>
      </c>
      <c r="CU6" s="36">
        <f t="shared" si="10"/>
        <v>59.74</v>
      </c>
      <c r="CV6" s="35" t="str">
        <f>IF(CV7="","",IF(CV7="-","【-】","【"&amp;SUBSTITUTE(TEXT(CV7,"#,##0.00"),"-","△")&amp;"】"))</f>
        <v>【60.27】</v>
      </c>
      <c r="CW6" s="36">
        <f>IF(CW7="",NA(),CW7)</f>
        <v>90.24</v>
      </c>
      <c r="CX6" s="36">
        <f t="shared" ref="CX6:DF6" si="11">IF(CX7="",NA(),CX7)</f>
        <v>90.24</v>
      </c>
      <c r="CY6" s="36">
        <f t="shared" si="11"/>
        <v>89.72</v>
      </c>
      <c r="CZ6" s="36">
        <f t="shared" si="11"/>
        <v>89.25</v>
      </c>
      <c r="DA6" s="36">
        <f t="shared" si="11"/>
        <v>89.69</v>
      </c>
      <c r="DB6" s="36">
        <f t="shared" si="11"/>
        <v>85.23</v>
      </c>
      <c r="DC6" s="36">
        <f t="shared" si="11"/>
        <v>85.26</v>
      </c>
      <c r="DD6" s="36">
        <f t="shared" si="11"/>
        <v>85.37</v>
      </c>
      <c r="DE6" s="36">
        <f t="shared" si="11"/>
        <v>84.81</v>
      </c>
      <c r="DF6" s="36">
        <f t="shared" si="11"/>
        <v>84.8</v>
      </c>
      <c r="DG6" s="35" t="str">
        <f>IF(DG7="","",IF(DG7="-","【-】","【"&amp;SUBSTITUTE(TEXT(DG7,"#,##0.00"),"-","△")&amp;"】"))</f>
        <v>【89.92】</v>
      </c>
      <c r="DH6" s="36">
        <f>IF(DH7="",NA(),DH7)</f>
        <v>39.869999999999997</v>
      </c>
      <c r="DI6" s="36">
        <f t="shared" ref="DI6:DQ6" si="12">IF(DI7="",NA(),DI7)</f>
        <v>40.869999999999997</v>
      </c>
      <c r="DJ6" s="36">
        <f t="shared" si="12"/>
        <v>40.99</v>
      </c>
      <c r="DK6" s="36">
        <f t="shared" si="12"/>
        <v>42.66</v>
      </c>
      <c r="DL6" s="36">
        <f t="shared" si="12"/>
        <v>44.64</v>
      </c>
      <c r="DM6" s="36">
        <f t="shared" si="12"/>
        <v>44.31</v>
      </c>
      <c r="DN6" s="36">
        <f t="shared" si="12"/>
        <v>45.75</v>
      </c>
      <c r="DO6" s="36">
        <f t="shared" si="12"/>
        <v>46.9</v>
      </c>
      <c r="DP6" s="36">
        <f t="shared" si="12"/>
        <v>47.28</v>
      </c>
      <c r="DQ6" s="36">
        <f t="shared" si="12"/>
        <v>47.66</v>
      </c>
      <c r="DR6" s="35" t="str">
        <f>IF(DR7="","",IF(DR7="-","【-】","【"&amp;SUBSTITUTE(TEXT(DR7,"#,##0.00"),"-","△")&amp;"】"))</f>
        <v>【48.85】</v>
      </c>
      <c r="DS6" s="36">
        <f>IF(DS7="",NA(),DS7)</f>
        <v>6.52</v>
      </c>
      <c r="DT6" s="36">
        <f t="shared" ref="DT6:EB6" si="13">IF(DT7="",NA(),DT7)</f>
        <v>13.22</v>
      </c>
      <c r="DU6" s="36">
        <f t="shared" si="13"/>
        <v>12.69</v>
      </c>
      <c r="DV6" s="36">
        <f t="shared" si="13"/>
        <v>12.98</v>
      </c>
      <c r="DW6" s="36">
        <f t="shared" si="13"/>
        <v>11.13</v>
      </c>
      <c r="DX6" s="36">
        <f t="shared" si="13"/>
        <v>10.09</v>
      </c>
      <c r="DY6" s="36">
        <f t="shared" si="13"/>
        <v>10.54</v>
      </c>
      <c r="DZ6" s="36">
        <f t="shared" si="13"/>
        <v>12.03</v>
      </c>
      <c r="EA6" s="36">
        <f t="shared" si="13"/>
        <v>12.19</v>
      </c>
      <c r="EB6" s="36">
        <f t="shared" si="13"/>
        <v>15.1</v>
      </c>
      <c r="EC6" s="35" t="str">
        <f>IF(EC7="","",IF(EC7="-","【-】","【"&amp;SUBSTITUTE(TEXT(EC7,"#,##0.00"),"-","△")&amp;"】"))</f>
        <v>【17.80】</v>
      </c>
      <c r="ED6" s="36">
        <f>IF(ED7="",NA(),ED7)</f>
        <v>0.86</v>
      </c>
      <c r="EE6" s="36">
        <f t="shared" ref="EE6:EM6" si="14">IF(EE7="",NA(),EE7)</f>
        <v>1.38</v>
      </c>
      <c r="EF6" s="36">
        <f t="shared" si="14"/>
        <v>0.69</v>
      </c>
      <c r="EG6" s="36">
        <f t="shared" si="14"/>
        <v>0.9</v>
      </c>
      <c r="EH6" s="36">
        <f t="shared" si="14"/>
        <v>0.46</v>
      </c>
      <c r="EI6" s="36">
        <f t="shared" si="14"/>
        <v>0.6</v>
      </c>
      <c r="EJ6" s="36">
        <f t="shared" si="14"/>
        <v>0.56000000000000005</v>
      </c>
      <c r="EK6" s="36">
        <f t="shared" si="14"/>
        <v>0.61</v>
      </c>
      <c r="EL6" s="36">
        <f t="shared" si="14"/>
        <v>0.51</v>
      </c>
      <c r="EM6" s="36">
        <f t="shared" si="14"/>
        <v>0.57999999999999996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282138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86.15</v>
      </c>
      <c r="P7" s="39">
        <v>98.74</v>
      </c>
      <c r="Q7" s="39">
        <v>3510</v>
      </c>
      <c r="R7" s="39">
        <v>40867</v>
      </c>
      <c r="S7" s="39">
        <v>132.44</v>
      </c>
      <c r="T7" s="39">
        <v>308.57</v>
      </c>
      <c r="U7" s="39">
        <v>40170</v>
      </c>
      <c r="V7" s="39">
        <v>111.57</v>
      </c>
      <c r="W7" s="39">
        <v>360.04</v>
      </c>
      <c r="X7" s="39">
        <v>109.87</v>
      </c>
      <c r="Y7" s="39">
        <v>100.81</v>
      </c>
      <c r="Z7" s="39">
        <v>103.32</v>
      </c>
      <c r="AA7" s="39">
        <v>103.97</v>
      </c>
      <c r="AB7" s="39">
        <v>101.5</v>
      </c>
      <c r="AC7" s="39">
        <v>109.04</v>
      </c>
      <c r="AD7" s="39">
        <v>109.64</v>
      </c>
      <c r="AE7" s="39">
        <v>110.95</v>
      </c>
      <c r="AF7" s="39">
        <v>110.68</v>
      </c>
      <c r="AG7" s="39">
        <v>110.66</v>
      </c>
      <c r="AH7" s="39">
        <v>112.83</v>
      </c>
      <c r="AI7" s="39">
        <v>0</v>
      </c>
      <c r="AJ7" s="39">
        <v>43.74</v>
      </c>
      <c r="AK7" s="39">
        <v>32.24</v>
      </c>
      <c r="AL7" s="39">
        <v>27.21</v>
      </c>
      <c r="AM7" s="39">
        <v>24.7</v>
      </c>
      <c r="AN7" s="39">
        <v>3.77</v>
      </c>
      <c r="AO7" s="39">
        <v>3.62</v>
      </c>
      <c r="AP7" s="39">
        <v>3.91</v>
      </c>
      <c r="AQ7" s="39">
        <v>3.56</v>
      </c>
      <c r="AR7" s="39">
        <v>2.74</v>
      </c>
      <c r="AS7" s="39">
        <v>1.05</v>
      </c>
      <c r="AT7" s="39">
        <v>175.34</v>
      </c>
      <c r="AU7" s="39">
        <v>147.12</v>
      </c>
      <c r="AV7" s="39">
        <v>172.44</v>
      </c>
      <c r="AW7" s="39">
        <v>159.66999999999999</v>
      </c>
      <c r="AX7" s="39">
        <v>180.08</v>
      </c>
      <c r="AY7" s="39">
        <v>382.09</v>
      </c>
      <c r="AZ7" s="39">
        <v>371.31</v>
      </c>
      <c r="BA7" s="39">
        <v>377.63</v>
      </c>
      <c r="BB7" s="39">
        <v>357.34</v>
      </c>
      <c r="BC7" s="39">
        <v>366.03</v>
      </c>
      <c r="BD7" s="39">
        <v>261.93</v>
      </c>
      <c r="BE7" s="39">
        <v>264.69</v>
      </c>
      <c r="BF7" s="39">
        <v>258.99</v>
      </c>
      <c r="BG7" s="39">
        <v>239.6</v>
      </c>
      <c r="BH7" s="39">
        <v>226.8</v>
      </c>
      <c r="BI7" s="39">
        <v>213.55</v>
      </c>
      <c r="BJ7" s="39">
        <v>385.06</v>
      </c>
      <c r="BK7" s="39">
        <v>373.09</v>
      </c>
      <c r="BL7" s="39">
        <v>364.71</v>
      </c>
      <c r="BM7" s="39">
        <v>373.69</v>
      </c>
      <c r="BN7" s="39">
        <v>370.12</v>
      </c>
      <c r="BO7" s="39">
        <v>270.45999999999998</v>
      </c>
      <c r="BP7" s="39">
        <v>107.56</v>
      </c>
      <c r="BQ7" s="39">
        <v>96.36</v>
      </c>
      <c r="BR7" s="39">
        <v>98.83</v>
      </c>
      <c r="BS7" s="39">
        <v>100.05</v>
      </c>
      <c r="BT7" s="39">
        <v>96.5</v>
      </c>
      <c r="BU7" s="39">
        <v>99.07</v>
      </c>
      <c r="BV7" s="39">
        <v>99.99</v>
      </c>
      <c r="BW7" s="39">
        <v>100.65</v>
      </c>
      <c r="BX7" s="39">
        <v>99.87</v>
      </c>
      <c r="BY7" s="39">
        <v>100.42</v>
      </c>
      <c r="BZ7" s="39">
        <v>103.91</v>
      </c>
      <c r="CA7" s="39">
        <v>200.73</v>
      </c>
      <c r="CB7" s="39">
        <v>220.99</v>
      </c>
      <c r="CC7" s="39">
        <v>213.96</v>
      </c>
      <c r="CD7" s="39">
        <v>211.79</v>
      </c>
      <c r="CE7" s="39">
        <v>220.34</v>
      </c>
      <c r="CF7" s="39">
        <v>173.03</v>
      </c>
      <c r="CG7" s="39">
        <v>171.15</v>
      </c>
      <c r="CH7" s="39">
        <v>170.19</v>
      </c>
      <c r="CI7" s="39">
        <v>171.81</v>
      </c>
      <c r="CJ7" s="39">
        <v>171.67</v>
      </c>
      <c r="CK7" s="39">
        <v>167.11</v>
      </c>
      <c r="CL7" s="39">
        <v>57.92</v>
      </c>
      <c r="CM7" s="39">
        <v>55.75</v>
      </c>
      <c r="CN7" s="39">
        <v>58.05</v>
      </c>
      <c r="CO7" s="39">
        <v>58.03</v>
      </c>
      <c r="CP7" s="39">
        <v>56.98</v>
      </c>
      <c r="CQ7" s="39">
        <v>58.58</v>
      </c>
      <c r="CR7" s="39">
        <v>58.53</v>
      </c>
      <c r="CS7" s="39">
        <v>59.01</v>
      </c>
      <c r="CT7" s="39">
        <v>60.03</v>
      </c>
      <c r="CU7" s="39">
        <v>59.74</v>
      </c>
      <c r="CV7" s="39">
        <v>60.27</v>
      </c>
      <c r="CW7" s="39">
        <v>90.24</v>
      </c>
      <c r="CX7" s="39">
        <v>90.24</v>
      </c>
      <c r="CY7" s="39">
        <v>89.72</v>
      </c>
      <c r="CZ7" s="39">
        <v>89.25</v>
      </c>
      <c r="DA7" s="39">
        <v>89.69</v>
      </c>
      <c r="DB7" s="39">
        <v>85.23</v>
      </c>
      <c r="DC7" s="39">
        <v>85.26</v>
      </c>
      <c r="DD7" s="39">
        <v>85.37</v>
      </c>
      <c r="DE7" s="39">
        <v>84.81</v>
      </c>
      <c r="DF7" s="39">
        <v>84.8</v>
      </c>
      <c r="DG7" s="39">
        <v>89.92</v>
      </c>
      <c r="DH7" s="39">
        <v>39.869999999999997</v>
      </c>
      <c r="DI7" s="39">
        <v>40.869999999999997</v>
      </c>
      <c r="DJ7" s="39">
        <v>40.99</v>
      </c>
      <c r="DK7" s="39">
        <v>42.66</v>
      </c>
      <c r="DL7" s="39">
        <v>44.64</v>
      </c>
      <c r="DM7" s="39">
        <v>44.31</v>
      </c>
      <c r="DN7" s="39">
        <v>45.75</v>
      </c>
      <c r="DO7" s="39">
        <v>46.9</v>
      </c>
      <c r="DP7" s="39">
        <v>47.28</v>
      </c>
      <c r="DQ7" s="39">
        <v>47.66</v>
      </c>
      <c r="DR7" s="39">
        <v>48.85</v>
      </c>
      <c r="DS7" s="39">
        <v>6.52</v>
      </c>
      <c r="DT7" s="39">
        <v>13.22</v>
      </c>
      <c r="DU7" s="39">
        <v>12.69</v>
      </c>
      <c r="DV7" s="39">
        <v>12.98</v>
      </c>
      <c r="DW7" s="39">
        <v>11.13</v>
      </c>
      <c r="DX7" s="39">
        <v>10.09</v>
      </c>
      <c r="DY7" s="39">
        <v>10.54</v>
      </c>
      <c r="DZ7" s="39">
        <v>12.03</v>
      </c>
      <c r="EA7" s="39">
        <v>12.19</v>
      </c>
      <c r="EB7" s="39">
        <v>15.1</v>
      </c>
      <c r="EC7" s="39">
        <v>17.8</v>
      </c>
      <c r="ED7" s="39">
        <v>0.86</v>
      </c>
      <c r="EE7" s="39">
        <v>1.38</v>
      </c>
      <c r="EF7" s="39">
        <v>0.69</v>
      </c>
      <c r="EG7" s="39">
        <v>0.9</v>
      </c>
      <c r="EH7" s="39">
        <v>0.46</v>
      </c>
      <c r="EI7" s="39">
        <v>0.6</v>
      </c>
      <c r="EJ7" s="39">
        <v>0.56000000000000005</v>
      </c>
      <c r="EK7" s="39">
        <v>0.61</v>
      </c>
      <c r="EL7" s="39">
        <v>0.51</v>
      </c>
      <c r="EM7" s="39">
        <v>0.57999999999999996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織地 咲佳</cp:lastModifiedBy>
  <cp:lastPrinted>2020-01-24T05:27:54Z</cp:lastPrinted>
  <dcterms:created xsi:type="dcterms:W3CDTF">2019-12-05T04:21:53Z</dcterms:created>
  <dcterms:modified xsi:type="dcterms:W3CDTF">2020-01-27T02:50:09Z</dcterms:modified>
  <cp:category/>
</cp:coreProperties>
</file>