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各担当フォルダ\55_建設水道部\10_経営管理課\02 上下水道事業\00 経営管理課共有\035 照会調査\調査、報告\公営企業経営比較分析表\30経営比較分析表\"/>
    </mc:Choice>
  </mc:AlternateContent>
  <workbookProtection workbookAlgorithmName="SHA-512" workbookHashValue="sVqsFLAr+VXNaDZGGMnDfnLoWVgTbZvrGwdQ1lJ3HaS900hwJx22AkCEg9+wlec8f/PKkQZR1ombR3DzNINP9A==" workbookSaltValue="QUDDzqM2lkjY0AGomAZwo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6" i="4"/>
  <c r="M86" i="4"/>
  <c r="J86" i="4"/>
  <c r="I86" i="4"/>
  <c r="G86" i="4"/>
  <c r="F86" i="4"/>
  <c r="E86" i="4"/>
  <c r="BB10" i="4"/>
  <c r="AT10" i="4"/>
  <c r="AL10" i="4"/>
  <c r="AD10" i="4"/>
  <c r="P10" i="4"/>
  <c r="I10" i="4"/>
  <c r="B10" i="4"/>
  <c r="AL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<sst xmlns="http://schemas.openxmlformats.org/spreadsheetml/2006/main" count="235" uniqueCount="123">
  <si>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</si>
  <si>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</si>
  <si>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</si>
  <si>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</si>
  <si>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</si>
  <si>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</si>
  <si>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</si>
  <si>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</si>
  <si>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</si>
  <si>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</si>
  <si>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</si>
  <si>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</si>
  <si>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</si>
  <si>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</si>
  <si>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</si>
  <si>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</si>
  <si>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</si>
  <si>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</si>
  <si>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</si>
  <si>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</si>
  <si>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</si>
  <si>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</si>
  <si>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</si>
  <si>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</si>
  <si>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</si>
  <si>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</si>
  <si>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</si>
  <si>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</si>
  <si>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</si>
  <si>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</si>
  <si>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</si>
  <si>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</si>
  <si>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</si>
  <si>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</si>
  <si>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</si>
  <si>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</si>
  <si>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</si>
  <si>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</si>
  <si>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</si>
  <si>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</si>
  <si>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</si>
  <si>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</si>
  <si>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</si>
  <si>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</si>
  <si>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</si>
  <si>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</si>
  <si>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</si>
  <si>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</si>
  <si>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</si>
  <si>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</si>
  <si>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</si>
  <si>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</si>
  <si>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</si>
  <si>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</si>
  <si>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</si>
  <si>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</si>
  <si>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</si>
  <si>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</si>
  <si>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</si>
  <si>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</si>
  <si>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</si>
  <si>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</si>
  <si>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</si>
  <si>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</si>
  <si>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</si>
  <si>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</si>
  <si>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</si>
  <si>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</si>
  <si>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</si>
  <si>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</si>
  <si>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</si>
  <si>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</si>
  <si>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</si>
  <si>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</si>
  <si>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</si>
  <si>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</si>
  <si>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</si>
  <si>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</si>
  <si>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</si>
  <si>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</si>
  <si>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</si>
  <si>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</si>
  <si>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</si>
  <si>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</si>
  <si>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</si>
  <si>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</si>
  <si>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</si>
  <si>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</si>
  <si>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</si>
  <si>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</si>
  <si>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</si>
  <si>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</si>
  <si>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</si>
  <si>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</si>
  <si>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</si>
  <si>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</si>
  <si>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</si>
  <si>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</si>
  <si>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</si>
  <si>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</si>
  <si>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</si>
  <si>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</si>
  <si>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</si>
  <si>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</si>
  <si>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</si>
  <si>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</si>
  <si>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</si>
  <si>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</si>
  <si>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西脇市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</si>
  <si>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</si>
  <si>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</si>
  <si>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</si>
  <si>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</si>
  <si>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</si>
  <si>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</si>
  <si>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</si>
  <si>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</si>
  <si>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</si>
  <si>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</si>
  <si>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</si>
  <si>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①有形固定資産減価償却率は、年々上昇し施設の老朽化が進んでおり、全国平均より高くなっています。
②平成９年４月１日に供用開始しており、法定耐用年数を超えた管渠はありませんので、管渠老朽化率は０であります。
③管渠改善率は、平成29年度に汚水管を２㎞延長したため1.63％となりました。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ネンネン</t>
    </rPh>
    <rPh sb="16" eb="18">
      <t>ジョウショウ</t>
    </rPh>
    <rPh sb="19" eb="21">
      <t>シセツ</t>
    </rPh>
    <rPh sb="22" eb="25">
      <t>ロウキュウカ</t>
    </rPh>
    <rPh sb="26" eb="27">
      <t>スス</t>
    </rPh>
    <rPh sb="32" eb="36">
      <t>ゼンコクヘイキン</t>
    </rPh>
    <rPh sb="38" eb="39">
      <t>タカ</t>
    </rPh>
    <rPh sb="49" eb="51">
      <t>ヘイセイ</t>
    </rPh>
    <rPh sb="52" eb="53">
      <t>ネン</t>
    </rPh>
    <rPh sb="54" eb="55">
      <t>ガツ</t>
    </rPh>
    <rPh sb="56" eb="57">
      <t>ニチ</t>
    </rPh>
    <rPh sb="58" eb="60">
      <t>キョウヨウ</t>
    </rPh>
    <rPh sb="60" eb="62">
      <t>カイシ</t>
    </rPh>
    <rPh sb="67" eb="69">
      <t>ホウテイ</t>
    </rPh>
    <rPh sb="69" eb="71">
      <t>タイヨウ</t>
    </rPh>
    <rPh sb="71" eb="73">
      <t>ネンスウ</t>
    </rPh>
    <rPh sb="74" eb="75">
      <t>コ</t>
    </rPh>
    <rPh sb="77" eb="79">
      <t>カンキョ</t>
    </rPh>
    <rPh sb="88" eb="90">
      <t>カンキョ</t>
    </rPh>
    <rPh sb="90" eb="93">
      <t>ロウキュウカ</t>
    </rPh>
    <rPh sb="93" eb="94">
      <t>リツ</t>
    </rPh>
    <rPh sb="104" eb="106">
      <t>カンキョ</t>
    </rPh>
    <rPh sb="106" eb="108">
      <t>カイゼン</t>
    </rPh>
    <rPh sb="108" eb="109">
      <t>リツ</t>
    </rPh>
    <rPh sb="111" eb="113">
      <t>ヘイセイ</t>
    </rPh>
    <rPh sb="115" eb="117">
      <t>ネンド</t>
    </rPh>
    <rPh sb="120" eb="121">
      <t>カン</t>
    </rPh>
    <rPh sb="124" eb="126">
      <t>エンチョウ</t>
    </rPh>
    <phoneticPr fontId="16"/>
  </si>
  <si>
    <t>　特定環境保全公共下水道は、平成９年４月１日に供用開始し、下水道普及率はほぼ100％となっています。
　しかし、人口減少や節水意識の向上などにより、使用料収入が年々減少する中で、処理施設の老朽化が進むことから、施設の更新に係る経費や維持管理経費などが増加しています。
　そのため、使用料収入につながる水洗化率の向上を図るとともに、平成29年１月に策定した「下水道事業経営戦略」に基づき、長寿命化計画を策定し、機器の改築・更新などにより、維持管理経費の削減に努め、経営基盤を強化していきたいと考え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ヘイセイ</t>
    </rPh>
    <rPh sb="17" eb="18">
      <t>ネン</t>
    </rPh>
    <rPh sb="19" eb="20">
      <t>ガツ</t>
    </rPh>
    <rPh sb="21" eb="22">
      <t>ニチ</t>
    </rPh>
    <rPh sb="23" eb="25">
      <t>キョウヨウ</t>
    </rPh>
    <rPh sb="25" eb="27">
      <t>カイシ</t>
    </rPh>
    <rPh sb="29" eb="32">
      <t>ゲスイドウ</t>
    </rPh>
    <rPh sb="32" eb="34">
      <t>フキュウ</t>
    </rPh>
    <rPh sb="34" eb="35">
      <t>リツ</t>
    </rPh>
    <rPh sb="56" eb="58">
      <t>ジンコウ</t>
    </rPh>
    <rPh sb="58" eb="60">
      <t>ゲンショウ</t>
    </rPh>
    <rPh sb="61" eb="63">
      <t>セッスイ</t>
    </rPh>
    <rPh sb="63" eb="65">
      <t>イシキ</t>
    </rPh>
    <rPh sb="66" eb="68">
      <t>コウジョウ</t>
    </rPh>
    <rPh sb="74" eb="77">
      <t>シヨウリョウ</t>
    </rPh>
    <rPh sb="77" eb="79">
      <t>シュウニュウ</t>
    </rPh>
    <rPh sb="80" eb="82">
      <t>ネンネン</t>
    </rPh>
    <rPh sb="82" eb="84">
      <t>ゲンショウ</t>
    </rPh>
    <rPh sb="86" eb="87">
      <t>ナカ</t>
    </rPh>
    <rPh sb="89" eb="91">
      <t>ショリ</t>
    </rPh>
    <rPh sb="91" eb="93">
      <t>シセツ</t>
    </rPh>
    <rPh sb="94" eb="97">
      <t>ロウキュウカ</t>
    </rPh>
    <rPh sb="98" eb="99">
      <t>スス</t>
    </rPh>
    <rPh sb="105" eb="107">
      <t>シセツ</t>
    </rPh>
    <rPh sb="108" eb="110">
      <t>コウシン</t>
    </rPh>
    <rPh sb="111" eb="112">
      <t>カカ</t>
    </rPh>
    <rPh sb="113" eb="115">
      <t>ケイヒ</t>
    </rPh>
    <rPh sb="116" eb="118">
      <t>イジ</t>
    </rPh>
    <rPh sb="178" eb="181">
      <t>ゲスイドウ</t>
    </rPh>
    <rPh sb="181" eb="183">
      <t>ジギョウ</t>
    </rPh>
    <phoneticPr fontId="16"/>
  </si>
  <si>
    <t>①経常収支比率は、100％をわずかに下回っています。安定した経営を維持するためには、更なる費用削減が必要となっています。
②累積欠損金比率は、資本剰余金の処分をしたため平成29年度から発生していません。
③流動比率は、余剰資金を保有していないため、全国平均を下回っています。
④企業債残高対事業規模比率は、企業債の借入額よりも償還のスピードが速くなったため、全国平均より低くなっています。
⑤経費回収率は、汚水処理費の見直しによる減少により、平成29年度は100％以上となり、全国平均を上回っています。
⑥汚水処理原価は、汚水処理費が減少したことにより、全国平均より低くなっています。
⑦施設利用率は、全国平均より高くなっています。
⑧水洗化率は、毎年未接続世帯を訪問し水洗化啓発に努めた結果、年々上昇しています。</t>
    <rPh sb="1" eb="3">
      <t>ケイジョウ</t>
    </rPh>
    <rPh sb="3" eb="5">
      <t>シュウシ</t>
    </rPh>
    <rPh sb="5" eb="7">
      <t>ヒリツ</t>
    </rPh>
    <rPh sb="18" eb="20">
      <t>シタマワ</t>
    </rPh>
    <rPh sb="26" eb="28">
      <t>アンテイ</t>
    </rPh>
    <rPh sb="30" eb="32">
      <t>ケイエイ</t>
    </rPh>
    <rPh sb="33" eb="35">
      <t>イジ</t>
    </rPh>
    <rPh sb="42" eb="43">
      <t>サラ</t>
    </rPh>
    <rPh sb="45" eb="47">
      <t>ヒヨウ</t>
    </rPh>
    <rPh sb="47" eb="49">
      <t>サクゲン</t>
    </rPh>
    <rPh sb="50" eb="52">
      <t>ヒツヨウ</t>
    </rPh>
    <rPh sb="62" eb="64">
      <t>ルイセキ</t>
    </rPh>
    <rPh sb="64" eb="67">
      <t>ケッソンキン</t>
    </rPh>
    <rPh sb="67" eb="69">
      <t>ヒリツ</t>
    </rPh>
    <rPh sb="103" eb="105">
      <t>リュウドウ</t>
    </rPh>
    <rPh sb="105" eb="107">
      <t>ヒリツ</t>
    </rPh>
    <rPh sb="114" eb="116">
      <t>ホユウ</t>
    </rPh>
    <rPh sb="124" eb="128">
      <t>ゼンコクヘイキン</t>
    </rPh>
    <rPh sb="129" eb="131">
      <t>シタマワ</t>
    </rPh>
    <rPh sb="139" eb="144">
      <t>キギョウサイザンダカ</t>
    </rPh>
    <rPh sb="144" eb="145">
      <t>タイ</t>
    </rPh>
    <rPh sb="145" eb="147">
      <t>ジギョウ</t>
    </rPh>
    <rPh sb="147" eb="149">
      <t>キボ</t>
    </rPh>
    <rPh sb="149" eb="151">
      <t>ヒリツ</t>
    </rPh>
    <rPh sb="153" eb="155">
      <t>キギョウ</t>
    </rPh>
    <rPh sb="155" eb="156">
      <t>サイ</t>
    </rPh>
    <rPh sb="157" eb="160">
      <t>カリイレガク</t>
    </rPh>
    <rPh sb="163" eb="165">
      <t>ショウカン</t>
    </rPh>
    <rPh sb="171" eb="172">
      <t>ハヤ</t>
    </rPh>
    <rPh sb="179" eb="183">
      <t>ゼンコクヘイキン</t>
    </rPh>
    <rPh sb="185" eb="186">
      <t>ヒク</t>
    </rPh>
    <rPh sb="196" eb="198">
      <t>ケイヒ</t>
    </rPh>
    <rPh sb="198" eb="200">
      <t>カイシュウ</t>
    </rPh>
    <rPh sb="200" eb="201">
      <t>リツ</t>
    </rPh>
    <rPh sb="203" eb="205">
      <t>オスイ</t>
    </rPh>
    <rPh sb="205" eb="207">
      <t>ショリ</t>
    </rPh>
    <rPh sb="207" eb="208">
      <t>ヒ</t>
    </rPh>
    <rPh sb="209" eb="211">
      <t>ミナオ</t>
    </rPh>
    <rPh sb="215" eb="217">
      <t>ゲンショウ</t>
    </rPh>
    <rPh sb="225" eb="227">
      <t>ネンド</t>
    </rPh>
    <rPh sb="232" eb="234">
      <t>イジョウ</t>
    </rPh>
    <rPh sb="238" eb="240">
      <t>ゼンコク</t>
    </rPh>
    <rPh sb="240" eb="242">
      <t>ヘイキン</t>
    </rPh>
    <rPh sb="243" eb="245">
      <t>ウワマワ</t>
    </rPh>
    <rPh sb="253" eb="259">
      <t>オスイショリゲンカ</t>
    </rPh>
    <rPh sb="261" eb="263">
      <t>オスイ</t>
    </rPh>
    <rPh sb="263" eb="265">
      <t>ショリ</t>
    </rPh>
    <rPh sb="265" eb="266">
      <t>ヒ</t>
    </rPh>
    <rPh sb="267" eb="269">
      <t>ゲンショウ</t>
    </rPh>
    <rPh sb="283" eb="284">
      <t>ヒク</t>
    </rPh>
    <rPh sb="294" eb="296">
      <t>シセツ</t>
    </rPh>
    <rPh sb="296" eb="298">
      <t>リヨウ</t>
    </rPh>
    <rPh sb="298" eb="299">
      <t>リツ</t>
    </rPh>
    <rPh sb="301" eb="305">
      <t>ゼンコクヘイキン</t>
    </rPh>
    <rPh sb="307" eb="308">
      <t>タカ</t>
    </rPh>
    <rPh sb="318" eb="321">
      <t>スイセンカ</t>
    </rPh>
    <rPh sb="321" eb="322">
      <t>リツ</t>
    </rPh>
    <rPh sb="324" eb="326">
      <t>マイトシ</t>
    </rPh>
    <rPh sb="326" eb="329">
      <t>ミセツゾク</t>
    </rPh>
    <rPh sb="329" eb="331">
      <t>セタイ</t>
    </rPh>
    <rPh sb="332" eb="334">
      <t>ホウモン</t>
    </rPh>
    <rPh sb="335" eb="338">
      <t>スイセンカ</t>
    </rPh>
    <rPh sb="338" eb="340">
      <t>ケイハツ</t>
    </rPh>
    <rPh sb="341" eb="342">
      <t>ツト</t>
    </rPh>
    <rPh sb="344" eb="346">
      <t>ケッカ</t>
    </rPh>
    <rPh sb="347" eb="349">
      <t>ネンネン</t>
    </rPh>
    <rPh sb="349" eb="351">
      <t>ジョウショウ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</si>
</sst>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0.83</c:v>
                </c:pt>
                <c:pt idx="3">
                  <c:v>0</c:v>
                </c:pt>
                <c:pt idx="4" formatCode="#,##0.00;&quot;△&quot;#,##0.00;&quot;-&quot;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2-4DC1-B2B8-5C0506F12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08528"/>
        <c:axId val="41790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2-4DC1-B2B8-5C0506F12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908528"/>
        <c:axId val="417909312"/>
      </c:lineChart>
      <c:dateAx>
        <c:axId val="41790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909312"/>
        <c:crosses val="autoZero"/>
        <c:auto val="1"/>
        <c:lblOffset val="100"/>
        <c:baseTimeUnit val="years"/>
      </c:dateAx>
      <c:valAx>
        <c:axId val="41790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90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43.45</c:v>
                </c:pt>
                <c:pt idx="1">
                  <c:v>52.91</c:v>
                </c:pt>
                <c:pt idx="2">
                  <c:v>51.81</c:v>
                </c:pt>
                <c:pt idx="3">
                  <c:v>102.25</c:v>
                </c:pt>
                <c:pt idx="4">
                  <c:v>52.33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9-458F-B182-EF5B76A62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25624"/>
        <c:axId val="41982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9-458F-B182-EF5B76A62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25624"/>
        <c:axId val="419826016"/>
      </c:lineChart>
      <c:dateAx>
        <c:axId val="41982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26016"/>
        <c:crosses val="autoZero"/>
        <c:auto val="1"/>
        <c:lblOffset val="100"/>
        <c:baseTimeUnit val="years"/>
      </c:dateAx>
      <c:valAx>
        <c:axId val="41982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2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89.1</c:v>
                </c:pt>
                <c:pt idx="1">
                  <c:v>90.1</c:v>
                </c:pt>
                <c:pt idx="2">
                  <c:v>90.34</c:v>
                </c:pt>
                <c:pt idx="3">
                  <c:v>90.57</c:v>
                </c:pt>
                <c:pt idx="4">
                  <c:v>91.27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1-4375-B434-A2CD8EFB1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27192"/>
        <c:axId val="41982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1-4375-B434-A2CD8EFB1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27192"/>
        <c:axId val="419827584"/>
      </c:lineChart>
      <c:dateAx>
        <c:axId val="419827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27584"/>
        <c:crosses val="autoZero"/>
        <c:auto val="1"/>
        <c:lblOffset val="100"/>
        <c:baseTimeUnit val="years"/>
      </c:dateAx>
      <c:valAx>
        <c:axId val="41982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27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100.97</c:v>
                </c:pt>
                <c:pt idx="1">
                  <c:v>97.64</c:v>
                </c:pt>
                <c:pt idx="2">
                  <c:v>100.14</c:v>
                </c:pt>
                <c:pt idx="3">
                  <c:v>95.08</c:v>
                </c:pt>
                <c:pt idx="4">
                  <c:v>99.98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A77-8B04-86D8F71C9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61000"/>
        <c:axId val="29826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96.59</c:v>
                </c:pt>
                <c:pt idx="1">
                  <c:v>101.24</c:v>
                </c:pt>
                <c:pt idx="2">
                  <c:v>100.94</c:v>
                </c:pt>
                <c:pt idx="3">
                  <c:v>100.85</c:v>
                </c:pt>
                <c:pt idx="4">
                  <c:v>102.13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A-4A77-8B04-86D8F71C9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61000"/>
        <c:axId val="298261392"/>
      </c:lineChart>
      <c:dateAx>
        <c:axId val="298261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261392"/>
        <c:crosses val="autoZero"/>
        <c:auto val="1"/>
        <c:lblOffset val="100"/>
        <c:baseTimeUnit val="years"/>
      </c:dateAx>
      <c:valAx>
        <c:axId val="29826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261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7.23</c:v>
                </c:pt>
                <c:pt idx="1">
                  <c:v>18.399999999999999</c:v>
                </c:pt>
                <c:pt idx="2">
                  <c:v>20.76</c:v>
                </c:pt>
                <c:pt idx="3">
                  <c:v>23.05</c:v>
                </c:pt>
                <c:pt idx="4">
                  <c:v>25.34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33D-B0DC-B2D9B1C4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62960"/>
        <c:axId val="29826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13.6</c:v>
                </c:pt>
                <c:pt idx="1">
                  <c:v>22.34</c:v>
                </c:pt>
                <c:pt idx="2">
                  <c:v>22.79</c:v>
                </c:pt>
                <c:pt idx="3">
                  <c:v>22.77</c:v>
                </c:pt>
                <c:pt idx="4">
                  <c:v>23.93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8-433D-B0DC-B2D9B1C4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62960"/>
        <c:axId val="298263352"/>
      </c:lineChart>
      <c:dateAx>
        <c:axId val="29826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263352"/>
        <c:crosses val="autoZero"/>
        <c:auto val="1"/>
        <c:lblOffset val="100"/>
        <c:baseTimeUnit val="years"/>
      </c:dateAx>
      <c:valAx>
        <c:axId val="29826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26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4-460C-A47B-3661070A2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21968"/>
        <c:axId val="41782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4-460C-A47B-3661070A2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821968"/>
        <c:axId val="417822360"/>
      </c:lineChart>
      <c:dateAx>
        <c:axId val="41782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822360"/>
        <c:crosses val="autoZero"/>
        <c:auto val="1"/>
        <c:lblOffset val="100"/>
        <c:baseTimeUnit val="years"/>
      </c:dateAx>
      <c:valAx>
        <c:axId val="417822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82196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10.63</c:v>
                </c:pt>
                <c:pt idx="1">
                  <c:v>37.19</c:v>
                </c:pt>
                <c:pt idx="2">
                  <c:v>36.14</c:v>
                </c:pt>
                <c:pt idx="3">
                  <c:v>49.46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6-46BB-A2F6-1AC69877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808544"/>
        <c:axId val="303808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232.81</c:v>
                </c:pt>
                <c:pt idx="1">
                  <c:v>184.13</c:v>
                </c:pt>
                <c:pt idx="2">
                  <c:v>101.85</c:v>
                </c:pt>
                <c:pt idx="3">
                  <c:v>110.77</c:v>
                </c:pt>
                <c:pt idx="4">
                  <c:v>109.51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6-46BB-A2F6-1AC69877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08544"/>
        <c:axId val="303808936"/>
      </c:lineChart>
      <c:dateAx>
        <c:axId val="30380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808936"/>
        <c:crosses val="autoZero"/>
        <c:auto val="1"/>
        <c:lblOffset val="100"/>
        <c:baseTimeUnit val="years"/>
      </c:dateAx>
      <c:valAx>
        <c:axId val="303808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80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310.7</c:v>
                </c:pt>
                <c:pt idx="1">
                  <c:v>26.67</c:v>
                </c:pt>
                <c:pt idx="2">
                  <c:v>28.2</c:v>
                </c:pt>
                <c:pt idx="3">
                  <c:v>30.04</c:v>
                </c:pt>
                <c:pt idx="4">
                  <c:v>32.07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9-47D6-A688-F39BA9FE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810112"/>
        <c:axId val="418031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290.19</c:v>
                </c:pt>
                <c:pt idx="1">
                  <c:v>63.22</c:v>
                </c:pt>
                <c:pt idx="2">
                  <c:v>49.07</c:v>
                </c:pt>
                <c:pt idx="3">
                  <c:v>46.78</c:v>
                </c:pt>
                <c:pt idx="4">
                  <c:v>47.44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9-47D6-A688-F39BA9FE5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810112"/>
        <c:axId val="418031688"/>
      </c:lineChart>
      <c:dateAx>
        <c:axId val="3038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031688"/>
        <c:crosses val="autoZero"/>
        <c:auto val="1"/>
        <c:lblOffset val="100"/>
        <c:baseTimeUnit val="years"/>
      </c:dateAx>
      <c:valAx>
        <c:axId val="418031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8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3249.83</c:v>
                </c:pt>
                <c:pt idx="1">
                  <c:v>2827.08</c:v>
                </c:pt>
                <c:pt idx="2">
                  <c:v>2763.91</c:v>
                </c:pt>
                <c:pt idx="3">
                  <c:v>799.59</c:v>
                </c:pt>
                <c:pt idx="4">
                  <c:v>776.39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1-4D54-B6A2-E4735EA8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32864"/>
        <c:axId val="41803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1-4D54-B6A2-E4735EA8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32864"/>
        <c:axId val="418033256"/>
      </c:lineChart>
      <c:dateAx>
        <c:axId val="41803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033256"/>
        <c:crosses val="autoZero"/>
        <c:auto val="1"/>
        <c:lblOffset val="100"/>
        <c:baseTimeUnit val="years"/>
      </c:dateAx>
      <c:valAx>
        <c:axId val="41803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03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73.44</c:v>
                </c:pt>
                <c:pt idx="1">
                  <c:v>54.56</c:v>
                </c:pt>
                <c:pt idx="2">
                  <c:v>88.86</c:v>
                </c:pt>
                <c:pt idx="3">
                  <c:v>98.64</c:v>
                </c:pt>
                <c:pt idx="4">
                  <c:v>113.03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1-47DC-981B-45B11429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034432"/>
        <c:axId val="41803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1-47DC-981B-45B11429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34432"/>
        <c:axId val="418034824"/>
      </c:lineChart>
      <c:dateAx>
        <c:axId val="41803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8034824"/>
        <c:crosses val="autoZero"/>
        <c:auto val="1"/>
        <c:lblOffset val="100"/>
        <c:baseTimeUnit val="years"/>
      </c:dateAx>
      <c:valAx>
        <c:axId val="41803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80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236.43</c:v>
                </c:pt>
                <c:pt idx="1">
                  <c:v>350.14</c:v>
                </c:pt>
                <c:pt idx="2">
                  <c:v>214.66</c:v>
                </c:pt>
                <c:pt idx="3">
                  <c:v>194.7</c:v>
                </c:pt>
                <c:pt idx="4">
                  <c:v>170.11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9-4C79-A409-9C0246F6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24056"/>
        <c:axId val="41982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9-4C79-A409-9C0246F6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24056"/>
        <c:axId val="419824448"/>
      </c:lineChart>
      <c:dateAx>
        <c:axId val="419824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24448"/>
        <c:crosses val="autoZero"/>
        <c:auto val="1"/>
        <c:lblOffset val="100"/>
        <c:baseTimeUnit val="years"/>
      </c:dateAx>
      <c:valAx>
        <c:axId val="41982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24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6" zoomScaleNormal="100" workbookViewId="0">
      <selection activeCell="AV34" sqref="AV34:BI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兵庫県　西脇市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7">
        <f>データ!S6</f>
        <v>41177</v>
      </c>
      <c r="AM8" s="67"/>
      <c r="AN8" s="67"/>
      <c r="AO8" s="67"/>
      <c r="AP8" s="67"/>
      <c r="AQ8" s="67"/>
      <c r="AR8" s="67"/>
      <c r="AS8" s="67"/>
      <c r="AT8" s="66">
        <f>データ!T6</f>
        <v>132.44</v>
      </c>
      <c r="AU8" s="66"/>
      <c r="AV8" s="66"/>
      <c r="AW8" s="66"/>
      <c r="AX8" s="66"/>
      <c r="AY8" s="66"/>
      <c r="AZ8" s="66"/>
      <c r="BA8" s="66"/>
      <c r="BB8" s="66">
        <f>データ!U6</f>
        <v>310.91000000000003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>
        <f>データ!O6</f>
        <v>49.8</v>
      </c>
      <c r="J10" s="66"/>
      <c r="K10" s="66"/>
      <c r="L10" s="66"/>
      <c r="M10" s="66"/>
      <c r="N10" s="66"/>
      <c r="O10" s="66"/>
      <c r="P10" s="66">
        <f>データ!P6</f>
        <v>21.9</v>
      </c>
      <c r="Q10" s="66"/>
      <c r="R10" s="66"/>
      <c r="S10" s="66"/>
      <c r="T10" s="66"/>
      <c r="U10" s="66"/>
      <c r="V10" s="66"/>
      <c r="W10" s="66">
        <f>データ!Q6</f>
        <v>94.53</v>
      </c>
      <c r="X10" s="66"/>
      <c r="Y10" s="66"/>
      <c r="Z10" s="66"/>
      <c r="AA10" s="66"/>
      <c r="AB10" s="66"/>
      <c r="AC10" s="66"/>
      <c r="AD10" s="67">
        <f>データ!R6</f>
        <v>3564</v>
      </c>
      <c r="AE10" s="67"/>
      <c r="AF10" s="67"/>
      <c r="AG10" s="67"/>
      <c r="AH10" s="67"/>
      <c r="AI10" s="67"/>
      <c r="AJ10" s="67"/>
      <c r="AK10" s="2"/>
      <c r="AL10" s="67">
        <f>データ!V6</f>
        <v>8980</v>
      </c>
      <c r="AM10" s="67"/>
      <c r="AN10" s="67"/>
      <c r="AO10" s="67"/>
      <c r="AP10" s="67"/>
      <c r="AQ10" s="67"/>
      <c r="AR10" s="67"/>
      <c r="AS10" s="67"/>
      <c r="AT10" s="66">
        <f>データ!W6</f>
        <v>6.1</v>
      </c>
      <c r="AU10" s="66"/>
      <c r="AV10" s="66"/>
      <c r="AW10" s="66"/>
      <c r="AX10" s="66"/>
      <c r="AY10" s="66"/>
      <c r="AZ10" s="66"/>
      <c r="BA10" s="66"/>
      <c r="BB10" s="66">
        <f>データ!X6</f>
        <v>1472.13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120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121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【102.38】</v>
      </c>
      <c r="F86" s="26" t="str">
        <f>データ!AT6</f>
        <v>【102.97】</v>
      </c>
      <c r="G86" s="26" t="str">
        <f>データ!BE6</f>
        <v>【54.73】</v>
      </c>
      <c r="H86" s="26" t="str">
        <f>データ!BP6</f>
        <v>【1,225.44】</v>
      </c>
      <c r="I86" s="26" t="str">
        <f>データ!CA6</f>
        <v>【75.58】</v>
      </c>
      <c r="J86" s="26" t="str">
        <f>データ!CL6</f>
        <v>【215.23】</v>
      </c>
      <c r="K86" s="26" t="str">
        <f>データ!CW6</f>
        <v>【42.66】</v>
      </c>
      <c r="L86" s="26" t="str">
        <f>データ!DH6</f>
        <v>【82.67】</v>
      </c>
      <c r="M86" s="26" t="str">
        <f>データ!DS6</f>
        <v>【24.65】</v>
      </c>
      <c r="N86" s="26" t="str">
        <f>データ!ED6</f>
        <v>【0.00】</v>
      </c>
      <c r="O86" s="26" t="str">
        <f>データ!EO6</f>
        <v>【0.10】</v>
      </c>
    </row>
  </sheetData>
  <sheetProtection algorithmName="SHA-512" hashValue="MV/PLZooxmpWkNSH6dME8Eai6NENd4kCTRHt42B/NoLhFywreVCVU3qugQHiVrzGMNtsSl+eLYusyvoR5BTU1w==" saltValue="5OppdBvc0Ve757/tXwpEs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282138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兵庫県　西脇市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49.8</v>
      </c>
      <c r="P6" s="34">
        <f t="shared" si="3"/>
        <v>21.9</v>
      </c>
      <c r="Q6" s="34">
        <f t="shared" si="3"/>
        <v>94.53</v>
      </c>
      <c r="R6" s="34">
        <f t="shared" si="3"/>
        <v>3564</v>
      </c>
      <c r="S6" s="34">
        <f t="shared" si="3"/>
        <v>41177</v>
      </c>
      <c r="T6" s="34">
        <f t="shared" si="3"/>
        <v>132.44</v>
      </c>
      <c r="U6" s="34">
        <f t="shared" si="3"/>
        <v>310.91000000000003</v>
      </c>
      <c r="V6" s="34">
        <f t="shared" si="3"/>
        <v>8980</v>
      </c>
      <c r="W6" s="34">
        <f t="shared" si="3"/>
        <v>6.1</v>
      </c>
      <c r="X6" s="34">
        <f t="shared" si="3"/>
        <v>1472.13</v>
      </c>
      <c r="Y6" s="35">
        <f>IF(Y7="",NA(),Y7)</f>
        <v>100.97</v>
      </c>
      <c r="Z6" s="35">
        <f t="shared" ref="Z6:AH6" si="4">IF(Z7="",NA(),Z7)</f>
        <v>97.64</v>
      </c>
      <c r="AA6" s="35">
        <f t="shared" si="4"/>
        <v>100.14</v>
      </c>
      <c r="AB6" s="35">
        <f t="shared" si="4"/>
        <v>95.08</v>
      </c>
      <c r="AC6" s="35">
        <f t="shared" si="4"/>
        <v>99.98</v>
      </c>
      <c r="AD6" s="35">
        <f t="shared" si="4"/>
        <v>96.59</v>
      </c>
      <c r="AE6" s="35">
        <f t="shared" si="4"/>
        <v>101.24</v>
      </c>
      <c r="AF6" s="35">
        <f t="shared" si="4"/>
        <v>100.94</v>
      </c>
      <c r="AG6" s="35">
        <f t="shared" si="4"/>
        <v>100.85</v>
      </c>
      <c r="AH6" s="35">
        <f t="shared" si="4"/>
        <v>102.13</v>
      </c>
      <c r="AI6" s="34" t="str">
        <f>IF(AI7="","",IF(AI7="-","【-】","【"&amp;SUBSTITUTE(TEXT(AI7,"#,##0.00"),"-","△")&amp;"】"))</f>
        <v>【102.38】</v>
      </c>
      <c r="AJ6" s="35">
        <f>IF(AJ7="",NA(),AJ7)</f>
        <v>10.63</v>
      </c>
      <c r="AK6" s="35">
        <f t="shared" ref="AK6:AS6" si="5">IF(AK7="",NA(),AK7)</f>
        <v>37.19</v>
      </c>
      <c r="AL6" s="35">
        <f t="shared" si="5"/>
        <v>36.14</v>
      </c>
      <c r="AM6" s="35">
        <f t="shared" si="5"/>
        <v>49.46</v>
      </c>
      <c r="AN6" s="34">
        <f t="shared" si="5"/>
        <v>0</v>
      </c>
      <c r="AO6" s="35">
        <f t="shared" si="5"/>
        <v>232.81</v>
      </c>
      <c r="AP6" s="35">
        <f t="shared" si="5"/>
        <v>184.13</v>
      </c>
      <c r="AQ6" s="35">
        <f t="shared" si="5"/>
        <v>101.85</v>
      </c>
      <c r="AR6" s="35">
        <f t="shared" si="5"/>
        <v>110.77</v>
      </c>
      <c r="AS6" s="35">
        <f t="shared" si="5"/>
        <v>109.51</v>
      </c>
      <c r="AT6" s="34" t="str">
        <f>IF(AT7="","",IF(AT7="-","【-】","【"&amp;SUBSTITUTE(TEXT(AT7,"#,##0.00"),"-","△")&amp;"】"))</f>
        <v>【102.97】</v>
      </c>
      <c r="AU6" s="35">
        <f>IF(AU7="",NA(),AU7)</f>
        <v>310.7</v>
      </c>
      <c r="AV6" s="35">
        <f t="shared" ref="AV6:BD6" si="6">IF(AV7="",NA(),AV7)</f>
        <v>26.67</v>
      </c>
      <c r="AW6" s="35">
        <f t="shared" si="6"/>
        <v>28.2</v>
      </c>
      <c r="AX6" s="35">
        <f t="shared" si="6"/>
        <v>30.04</v>
      </c>
      <c r="AY6" s="35">
        <f t="shared" si="6"/>
        <v>32.07</v>
      </c>
      <c r="AZ6" s="35">
        <f t="shared" si="6"/>
        <v>290.19</v>
      </c>
      <c r="BA6" s="35">
        <f t="shared" si="6"/>
        <v>63.22</v>
      </c>
      <c r="BB6" s="35">
        <f t="shared" si="6"/>
        <v>49.07</v>
      </c>
      <c r="BC6" s="35">
        <f t="shared" si="6"/>
        <v>46.78</v>
      </c>
      <c r="BD6" s="35">
        <f t="shared" si="6"/>
        <v>47.44</v>
      </c>
      <c r="BE6" s="34" t="str">
        <f>IF(BE7="","",IF(BE7="-","【-】","【"&amp;SUBSTITUTE(TEXT(BE7,"#,##0.00"),"-","△")&amp;"】"))</f>
        <v>【54.73】</v>
      </c>
      <c r="BF6" s="35">
        <f>IF(BF7="",NA(),BF7)</f>
        <v>3249.83</v>
      </c>
      <c r="BG6" s="35">
        <f t="shared" ref="BG6:BO6" si="7">IF(BG7="",NA(),BG7)</f>
        <v>2827.08</v>
      </c>
      <c r="BH6" s="35">
        <f t="shared" si="7"/>
        <v>2763.91</v>
      </c>
      <c r="BI6" s="35">
        <f t="shared" si="7"/>
        <v>799.59</v>
      </c>
      <c r="BJ6" s="35">
        <f t="shared" si="7"/>
        <v>776.39</v>
      </c>
      <c r="BK6" s="35">
        <f t="shared" si="7"/>
        <v>1569.13</v>
      </c>
      <c r="BL6" s="35">
        <f t="shared" si="7"/>
        <v>1436</v>
      </c>
      <c r="BM6" s="35">
        <f t="shared" si="7"/>
        <v>1434.89</v>
      </c>
      <c r="BN6" s="35">
        <f t="shared" si="7"/>
        <v>1298.9100000000001</v>
      </c>
      <c r="BO6" s="35">
        <f t="shared" si="7"/>
        <v>1243.71</v>
      </c>
      <c r="BP6" s="34" t="str">
        <f>IF(BP7="","",IF(BP7="-","【-】","【"&amp;SUBSTITUTE(TEXT(BP7,"#,##0.00"),"-","△")&amp;"】"))</f>
        <v>【1,225.44】</v>
      </c>
      <c r="BQ6" s="35">
        <f>IF(BQ7="",NA(),BQ7)</f>
        <v>73.44</v>
      </c>
      <c r="BR6" s="35">
        <f t="shared" ref="BR6:BZ6" si="8">IF(BR7="",NA(),BR7)</f>
        <v>54.56</v>
      </c>
      <c r="BS6" s="35">
        <f t="shared" si="8"/>
        <v>88.86</v>
      </c>
      <c r="BT6" s="35">
        <f t="shared" si="8"/>
        <v>98.64</v>
      </c>
      <c r="BU6" s="35">
        <f t="shared" si="8"/>
        <v>113.03</v>
      </c>
      <c r="BV6" s="35">
        <f t="shared" si="8"/>
        <v>64.63</v>
      </c>
      <c r="BW6" s="35">
        <f t="shared" si="8"/>
        <v>66.56</v>
      </c>
      <c r="BX6" s="35">
        <f t="shared" si="8"/>
        <v>66.22</v>
      </c>
      <c r="BY6" s="35">
        <f t="shared" si="8"/>
        <v>69.87</v>
      </c>
      <c r="BZ6" s="35">
        <f t="shared" si="8"/>
        <v>74.3</v>
      </c>
      <c r="CA6" s="34" t="str">
        <f>IF(CA7="","",IF(CA7="-","【-】","【"&amp;SUBSTITUTE(TEXT(CA7,"#,##0.00"),"-","△")&amp;"】"))</f>
        <v>【75.58】</v>
      </c>
      <c r="CB6" s="35">
        <f>IF(CB7="",NA(),CB7)</f>
        <v>236.43</v>
      </c>
      <c r="CC6" s="35">
        <f t="shared" ref="CC6:CK6" si="9">IF(CC7="",NA(),CC7)</f>
        <v>350.14</v>
      </c>
      <c r="CD6" s="35">
        <f t="shared" si="9"/>
        <v>214.66</v>
      </c>
      <c r="CE6" s="35">
        <f t="shared" si="9"/>
        <v>194.7</v>
      </c>
      <c r="CF6" s="35">
        <f t="shared" si="9"/>
        <v>170.11</v>
      </c>
      <c r="CG6" s="35">
        <f t="shared" si="9"/>
        <v>245.75</v>
      </c>
      <c r="CH6" s="35">
        <f t="shared" si="9"/>
        <v>244.29</v>
      </c>
      <c r="CI6" s="35">
        <f t="shared" si="9"/>
        <v>246.72</v>
      </c>
      <c r="CJ6" s="35">
        <f t="shared" si="9"/>
        <v>234.96</v>
      </c>
      <c r="CK6" s="35">
        <f t="shared" si="9"/>
        <v>221.81</v>
      </c>
      <c r="CL6" s="34" t="str">
        <f>IF(CL7="","",IF(CL7="-","【-】","【"&amp;SUBSTITUTE(TEXT(CL7,"#,##0.00"),"-","△")&amp;"】"))</f>
        <v>【215.23】</v>
      </c>
      <c r="CM6" s="35">
        <f>IF(CM7="",NA(),CM7)</f>
        <v>43.45</v>
      </c>
      <c r="CN6" s="35">
        <f t="shared" ref="CN6:CV6" si="10">IF(CN7="",NA(),CN7)</f>
        <v>52.91</v>
      </c>
      <c r="CO6" s="35">
        <f t="shared" si="10"/>
        <v>51.81</v>
      </c>
      <c r="CP6" s="35">
        <f t="shared" si="10"/>
        <v>102.25</v>
      </c>
      <c r="CQ6" s="35">
        <f t="shared" si="10"/>
        <v>52.33</v>
      </c>
      <c r="CR6" s="35">
        <f t="shared" si="10"/>
        <v>43.65</v>
      </c>
      <c r="CS6" s="35">
        <f t="shared" si="10"/>
        <v>43.58</v>
      </c>
      <c r="CT6" s="35">
        <f t="shared" si="10"/>
        <v>41.35</v>
      </c>
      <c r="CU6" s="35">
        <f t="shared" si="10"/>
        <v>42.9</v>
      </c>
      <c r="CV6" s="35">
        <f t="shared" si="10"/>
        <v>43.36</v>
      </c>
      <c r="CW6" s="34" t="str">
        <f>IF(CW7="","",IF(CW7="-","【-】","【"&amp;SUBSTITUTE(TEXT(CW7,"#,##0.00"),"-","△")&amp;"】"))</f>
        <v>【42.66】</v>
      </c>
      <c r="CX6" s="35">
        <f>IF(CX7="",NA(),CX7)</f>
        <v>89.1</v>
      </c>
      <c r="CY6" s="35">
        <f t="shared" ref="CY6:DG6" si="11">IF(CY7="",NA(),CY7)</f>
        <v>90.1</v>
      </c>
      <c r="CZ6" s="35">
        <f t="shared" si="11"/>
        <v>90.34</v>
      </c>
      <c r="DA6" s="35">
        <f t="shared" si="11"/>
        <v>90.57</v>
      </c>
      <c r="DB6" s="35">
        <f t="shared" si="11"/>
        <v>91.27</v>
      </c>
      <c r="DC6" s="35">
        <f t="shared" si="11"/>
        <v>82.2</v>
      </c>
      <c r="DD6" s="35">
        <f t="shared" si="11"/>
        <v>82.35</v>
      </c>
      <c r="DE6" s="35">
        <f t="shared" si="11"/>
        <v>82.9</v>
      </c>
      <c r="DF6" s="35">
        <f t="shared" si="11"/>
        <v>83.5</v>
      </c>
      <c r="DG6" s="35">
        <f t="shared" si="11"/>
        <v>83.06</v>
      </c>
      <c r="DH6" s="34" t="str">
        <f>IF(DH7="","",IF(DH7="-","【-】","【"&amp;SUBSTITUTE(TEXT(DH7,"#,##0.00"),"-","△")&amp;"】"))</f>
        <v>【82.67】</v>
      </c>
      <c r="DI6" s="35">
        <f>IF(DI7="",NA(),DI7)</f>
        <v>7.23</v>
      </c>
      <c r="DJ6" s="35">
        <f t="shared" ref="DJ6:DR6" si="12">IF(DJ7="",NA(),DJ7)</f>
        <v>18.399999999999999</v>
      </c>
      <c r="DK6" s="35">
        <f t="shared" si="12"/>
        <v>20.76</v>
      </c>
      <c r="DL6" s="35">
        <f t="shared" si="12"/>
        <v>23.05</v>
      </c>
      <c r="DM6" s="35">
        <f t="shared" si="12"/>
        <v>25.34</v>
      </c>
      <c r="DN6" s="35">
        <f t="shared" si="12"/>
        <v>13.6</v>
      </c>
      <c r="DO6" s="35">
        <f t="shared" si="12"/>
        <v>22.34</v>
      </c>
      <c r="DP6" s="35">
        <f t="shared" si="12"/>
        <v>22.79</v>
      </c>
      <c r="DQ6" s="35">
        <f t="shared" si="12"/>
        <v>22.77</v>
      </c>
      <c r="DR6" s="35">
        <f t="shared" si="12"/>
        <v>23.93</v>
      </c>
      <c r="DS6" s="34" t="str">
        <f>IF(DS7="","",IF(DS7="-","【-】","【"&amp;SUBSTITUTE(TEXT(DS7,"#,##0.00"),"-","△")&amp;"】"))</f>
        <v>【24.65】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0.04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0.83</v>
      </c>
      <c r="EH6" s="34">
        <f t="shared" si="14"/>
        <v>0</v>
      </c>
      <c r="EI6" s="35">
        <f t="shared" si="14"/>
        <v>1.63</v>
      </c>
      <c r="EJ6" s="35">
        <f t="shared" si="14"/>
        <v>0.05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0.09</v>
      </c>
      <c r="EN6" s="35">
        <f t="shared" si="14"/>
        <v>0.09</v>
      </c>
      <c r="EO6" s="34" t="str">
        <f>IF(EO7="","",IF(EO7="-","【-】","【"&amp;SUBSTITUTE(TEXT(EO7,"#,##0.00"),"-","△")&amp;"】"))</f>
        <v>【0.10】</v>
      </c>
    </row>
    <row r="7" spans="1:148" s="36" customFormat="1" x14ac:dyDescent="0.15">
      <c r="A7" s="28"/>
      <c r="B7" s="37">
        <v>2017</v>
      </c>
      <c r="C7" s="37">
        <v>282138</v>
      </c>
      <c r="D7" s="37">
        <v>46</v>
      </c>
      <c r="E7" s="37">
        <v>17</v>
      </c>
      <c r="F7" s="37">
        <v>4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49.8</v>
      </c>
      <c r="P7" s="38">
        <v>21.9</v>
      </c>
      <c r="Q7" s="38">
        <v>94.53</v>
      </c>
      <c r="R7" s="38">
        <v>3564</v>
      </c>
      <c r="S7" s="38">
        <v>41177</v>
      </c>
      <c r="T7" s="38">
        <v>132.44</v>
      </c>
      <c r="U7" s="38">
        <v>310.91000000000003</v>
      </c>
      <c r="V7" s="38">
        <v>8980</v>
      </c>
      <c r="W7" s="38">
        <v>6.1</v>
      </c>
      <c r="X7" s="38">
        <v>1472.13</v>
      </c>
      <c r="Y7" s="38">
        <v>100.97</v>
      </c>
      <c r="Z7" s="38">
        <v>97.64</v>
      </c>
      <c r="AA7" s="38">
        <v>100.14</v>
      </c>
      <c r="AB7" s="38">
        <v>95.08</v>
      </c>
      <c r="AC7" s="38">
        <v>99.98</v>
      </c>
      <c r="AD7" s="38">
        <v>96.59</v>
      </c>
      <c r="AE7" s="38">
        <v>101.24</v>
      </c>
      <c r="AF7" s="38">
        <v>100.94</v>
      </c>
      <c r="AG7" s="38">
        <v>100.85</v>
      </c>
      <c r="AH7" s="38">
        <v>102.13</v>
      </c>
      <c r="AI7" s="38">
        <v>102.38</v>
      </c>
      <c r="AJ7" s="38">
        <v>10.63</v>
      </c>
      <c r="AK7" s="38">
        <v>37.19</v>
      </c>
      <c r="AL7" s="38">
        <v>36.14</v>
      </c>
      <c r="AM7" s="38">
        <v>49.46</v>
      </c>
      <c r="AN7" s="38">
        <v>0</v>
      </c>
      <c r="AO7" s="38">
        <v>232.81</v>
      </c>
      <c r="AP7" s="38">
        <v>184.13</v>
      </c>
      <c r="AQ7" s="38">
        <v>101.85</v>
      </c>
      <c r="AR7" s="38">
        <v>110.77</v>
      </c>
      <c r="AS7" s="38">
        <v>109.51</v>
      </c>
      <c r="AT7" s="38">
        <v>102.97</v>
      </c>
      <c r="AU7" s="38">
        <v>310.7</v>
      </c>
      <c r="AV7" s="38">
        <v>26.67</v>
      </c>
      <c r="AW7" s="38">
        <v>28.2</v>
      </c>
      <c r="AX7" s="38">
        <v>30.04</v>
      </c>
      <c r="AY7" s="38">
        <v>32.07</v>
      </c>
      <c r="AZ7" s="38">
        <v>290.19</v>
      </c>
      <c r="BA7" s="38">
        <v>63.22</v>
      </c>
      <c r="BB7" s="38">
        <v>49.07</v>
      </c>
      <c r="BC7" s="38">
        <v>46.78</v>
      </c>
      <c r="BD7" s="38">
        <v>47.44</v>
      </c>
      <c r="BE7" s="38">
        <v>54.73</v>
      </c>
      <c r="BF7" s="38">
        <v>3249.83</v>
      </c>
      <c r="BG7" s="38">
        <v>2827.08</v>
      </c>
      <c r="BH7" s="38">
        <v>2763.91</v>
      </c>
      <c r="BI7" s="38">
        <v>799.59</v>
      </c>
      <c r="BJ7" s="38">
        <v>776.39</v>
      </c>
      <c r="BK7" s="38">
        <v>1569.13</v>
      </c>
      <c r="BL7" s="38">
        <v>1436</v>
      </c>
      <c r="BM7" s="38">
        <v>1434.89</v>
      </c>
      <c r="BN7" s="38">
        <v>1298.9100000000001</v>
      </c>
      <c r="BO7" s="38">
        <v>1243.71</v>
      </c>
      <c r="BP7" s="38">
        <v>1225.44</v>
      </c>
      <c r="BQ7" s="38">
        <v>73.44</v>
      </c>
      <c r="BR7" s="38">
        <v>54.56</v>
      </c>
      <c r="BS7" s="38">
        <v>88.86</v>
      </c>
      <c r="BT7" s="38">
        <v>98.64</v>
      </c>
      <c r="BU7" s="38">
        <v>113.03</v>
      </c>
      <c r="BV7" s="38">
        <v>64.63</v>
      </c>
      <c r="BW7" s="38">
        <v>66.56</v>
      </c>
      <c r="BX7" s="38">
        <v>66.22</v>
      </c>
      <c r="BY7" s="38">
        <v>69.87</v>
      </c>
      <c r="BZ7" s="38">
        <v>74.3</v>
      </c>
      <c r="CA7" s="38">
        <v>75.58</v>
      </c>
      <c r="CB7" s="38">
        <v>236.43</v>
      </c>
      <c r="CC7" s="38">
        <v>350.14</v>
      </c>
      <c r="CD7" s="38">
        <v>214.66</v>
      </c>
      <c r="CE7" s="38">
        <v>194.7</v>
      </c>
      <c r="CF7" s="38">
        <v>170.11</v>
      </c>
      <c r="CG7" s="38">
        <v>245.75</v>
      </c>
      <c r="CH7" s="38">
        <v>244.29</v>
      </c>
      <c r="CI7" s="38">
        <v>246.72</v>
      </c>
      <c r="CJ7" s="38">
        <v>234.96</v>
      </c>
      <c r="CK7" s="38">
        <v>221.81</v>
      </c>
      <c r="CL7" s="38">
        <v>215.23</v>
      </c>
      <c r="CM7" s="38">
        <v>43.45</v>
      </c>
      <c r="CN7" s="38">
        <v>52.91</v>
      </c>
      <c r="CO7" s="38">
        <v>51.81</v>
      </c>
      <c r="CP7" s="38">
        <v>102.25</v>
      </c>
      <c r="CQ7" s="38">
        <v>52.33</v>
      </c>
      <c r="CR7" s="38">
        <v>43.65</v>
      </c>
      <c r="CS7" s="38">
        <v>43.58</v>
      </c>
      <c r="CT7" s="38">
        <v>41.35</v>
      </c>
      <c r="CU7" s="38">
        <v>42.9</v>
      </c>
      <c r="CV7" s="38">
        <v>43.36</v>
      </c>
      <c r="CW7" s="38">
        <v>42.66</v>
      </c>
      <c r="CX7" s="38">
        <v>89.1</v>
      </c>
      <c r="CY7" s="38">
        <v>90.1</v>
      </c>
      <c r="CZ7" s="38">
        <v>90.34</v>
      </c>
      <c r="DA7" s="38">
        <v>90.57</v>
      </c>
      <c r="DB7" s="38">
        <v>91.27</v>
      </c>
      <c r="DC7" s="38">
        <v>82.2</v>
      </c>
      <c r="DD7" s="38">
        <v>82.35</v>
      </c>
      <c r="DE7" s="38">
        <v>82.9</v>
      </c>
      <c r="DF7" s="38">
        <v>83.5</v>
      </c>
      <c r="DG7" s="38">
        <v>83.06</v>
      </c>
      <c r="DH7" s="38">
        <v>82.67</v>
      </c>
      <c r="DI7" s="38">
        <v>7.23</v>
      </c>
      <c r="DJ7" s="38">
        <v>18.399999999999999</v>
      </c>
      <c r="DK7" s="38">
        <v>20.76</v>
      </c>
      <c r="DL7" s="38">
        <v>23.05</v>
      </c>
      <c r="DM7" s="38">
        <v>25.34</v>
      </c>
      <c r="DN7" s="38">
        <v>13.6</v>
      </c>
      <c r="DO7" s="38">
        <v>22.34</v>
      </c>
      <c r="DP7" s="38">
        <v>22.79</v>
      </c>
      <c r="DQ7" s="38">
        <v>22.77</v>
      </c>
      <c r="DR7" s="38">
        <v>23.93</v>
      </c>
      <c r="DS7" s="38">
        <v>24.65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0.04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0.83</v>
      </c>
      <c r="EH7" s="38">
        <v>0</v>
      </c>
      <c r="EI7" s="38">
        <v>1.63</v>
      </c>
      <c r="EJ7" s="38">
        <v>0.05</v>
      </c>
      <c r="EK7" s="38">
        <v>0.04</v>
      </c>
      <c r="EL7" s="38">
        <v>7.0000000000000007E-2</v>
      </c>
      <c r="EM7" s="38">
        <v>0.09</v>
      </c>
      <c r="EN7" s="38">
        <v>0.09</v>
      </c>
      <c r="EO7" s="38">
        <v>0.1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2019-01-25T04:27:30Z</cp:lastPrinted>
  <dcterms:created xsi:type="dcterms:W3CDTF">2018-12-03T08:53:39Z</dcterms:created>
  <dcterms:modified xsi:type="dcterms:W3CDTF">2019-02-06T05:17:15Z</dcterms:modified>
  <cp:category/>
</cp:coreProperties>
</file>