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55_建設水道部\10_経営管理課\02 上下水道事業\00 経営管理課共有\035 照会調査\調査、報告\公営企業経営比較分析表\30経営比較分析表\"/>
    </mc:Choice>
  </mc:AlternateContent>
  <workbookProtection workbookAlgorithmName="SHA-512" workbookHashValue="UkNurPYPD3HLP4BdXpAbWxRJl2wJscGz7knELHfiDVJIot9FRk/NYHzHp0O2Po355RHXKazrECpzcRpagtbqoQ==" workbookSaltValue="J70ZXvk1r26s1Wspm3am2w==" workbookSpinCount="100000" lockStructure="1"/>
  <bookViews>
    <workbookView xWindow="0" yWindow="0" windowWidth="20415" windowHeight="72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<sst xmlns="http://schemas.openxmlformats.org/spreadsheetml/2006/main" count="232" uniqueCount="120">
  <si>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</si>
  <si>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</si>
  <si>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</si>
  <si>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</si>
  <si>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</si>
  <si>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</si>
  <si>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</si>
  <si>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</si>
  <si>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</si>
  <si>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</si>
  <si>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</si>
  <si>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</si>
  <si>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</si>
  <si>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</si>
  <si>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</si>
  <si>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</si>
  <si>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</si>
  <si>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</si>
  <si>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</si>
  <si>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</si>
  <si>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</si>
  <si>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</si>
  <si>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</si>
  <si>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</si>
  <si>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</si>
  <si>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</si>
  <si>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</si>
  <si>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</si>
  <si>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</si>
  <si>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</si>
  <si>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</si>
  <si>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</si>
  <si>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</si>
  <si>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</si>
  <si>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</si>
  <si>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</si>
  <si>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</si>
  <si>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</si>
  <si>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</si>
  <si>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</si>
  <si>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</si>
  <si>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</si>
  <si>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</si>
  <si>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</si>
  <si>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</si>
  <si>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</si>
  <si>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</si>
  <si>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</si>
  <si>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</si>
  <si>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</si>
  <si>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</si>
  <si>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</si>
  <si>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</si>
  <si>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</si>
  <si>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</si>
  <si>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</si>
  <si>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</si>
  <si>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</si>
  <si>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</si>
  <si>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</si>
  <si>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</si>
  <si>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</si>
  <si>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</si>
  <si>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</si>
  <si>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</si>
  <si>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</si>
  <si>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</si>
  <si>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</si>
  <si>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</si>
  <si>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</si>
  <si>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</si>
  <si>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</si>
  <si>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</si>
  <si>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</si>
  <si>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</si>
  <si>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</si>
  <si>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</si>
  <si>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</si>
  <si>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</si>
  <si>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</si>
  <si>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</si>
  <si>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</si>
  <si>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</si>
  <si>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</si>
  <si>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</si>
  <si>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</si>
  <si>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</si>
  <si>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</si>
  <si>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</si>
  <si>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</si>
  <si>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</si>
  <si>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</si>
  <si>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</si>
  <si>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</si>
  <si>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</si>
  <si>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</si>
  <si>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</si>
  <si>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</si>
  <si>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</si>
  <si>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</si>
  <si>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</si>
  <si>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</si>
  <si>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</si>
  <si>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</si>
  <si>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</si>
  <si>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</si>
  <si>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</si>
  <si>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</si>
  <si>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</si>
  <si>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</si>
  <si>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</si>
  <si>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</si>
  <si>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</si>
  <si>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</si>
  <si>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</si>
  <si>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</si>
  <si>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</si>
  <si>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年度に比べわずかに上がっていますが、管路経年化率からも分かるように管路の老朽化が進行しています。管路の更新は不可欠ですが、法定耐用年数に合わせて更新していくと、水道事業の経営に大きな負担がかかります。
　「水道事業経営戦略」では、基幹病院や指定避難所を重要給水施設として位置付け、最優先に重要給水施設への管路更新（耐震化）、管路更新時期の延伸化による事業費の削減等を計画しています。
　平成22年度より国庫補助事業の採択を受け、老朽管路更新事業を行っており、基幹管路より随時、整備を進めています。
　</t>
    <rPh sb="1" eb="4">
      <t>ゼンネンド</t>
    </rPh>
    <rPh sb="5" eb="6">
      <t>クラ</t>
    </rPh>
    <rPh sb="11" eb="12">
      <t>ア</t>
    </rPh>
    <rPh sb="20" eb="22">
      <t>カンロ</t>
    </rPh>
    <rPh sb="22" eb="24">
      <t>ケイネン</t>
    </rPh>
    <rPh sb="24" eb="25">
      <t>カ</t>
    </rPh>
    <rPh sb="25" eb="26">
      <t>リツ</t>
    </rPh>
    <rPh sb="29" eb="30">
      <t>ワ</t>
    </rPh>
    <rPh sb="35" eb="37">
      <t>カンロ</t>
    </rPh>
    <rPh sb="38" eb="41">
      <t>ロウキュウカ</t>
    </rPh>
    <rPh sb="42" eb="44">
      <t>シンコウ</t>
    </rPh>
    <rPh sb="50" eb="52">
      <t>カンロ</t>
    </rPh>
    <rPh sb="53" eb="55">
      <t>コウシン</t>
    </rPh>
    <rPh sb="56" eb="59">
      <t>フカケツ</t>
    </rPh>
    <rPh sb="63" eb="65">
      <t>ホウテイ</t>
    </rPh>
    <rPh sb="65" eb="67">
      <t>タイヨウ</t>
    </rPh>
    <rPh sb="67" eb="69">
      <t>ネンスウ</t>
    </rPh>
    <rPh sb="70" eb="71">
      <t>ア</t>
    </rPh>
    <rPh sb="74" eb="76">
      <t>コウシン</t>
    </rPh>
    <rPh sb="82" eb="84">
      <t>スイドウ</t>
    </rPh>
    <rPh sb="84" eb="86">
      <t>ジギョウ</t>
    </rPh>
    <rPh sb="87" eb="89">
      <t>ケイエイ</t>
    </rPh>
    <rPh sb="90" eb="91">
      <t>オオ</t>
    </rPh>
    <rPh sb="93" eb="95">
      <t>フタン</t>
    </rPh>
    <rPh sb="105" eb="107">
      <t>スイドウ</t>
    </rPh>
    <rPh sb="107" eb="109">
      <t>ジギョウ</t>
    </rPh>
    <rPh sb="109" eb="111">
      <t>ケイエイ</t>
    </rPh>
    <rPh sb="111" eb="113">
      <t>センリャク</t>
    </rPh>
    <rPh sb="117" eb="119">
      <t>キカン</t>
    </rPh>
    <rPh sb="119" eb="121">
      <t>ビョウイン</t>
    </rPh>
    <rPh sb="122" eb="124">
      <t>シテイ</t>
    </rPh>
    <rPh sb="124" eb="127">
      <t>ヒナンジョ</t>
    </rPh>
    <rPh sb="128" eb="130">
      <t>ジュウヨウ</t>
    </rPh>
    <rPh sb="130" eb="132">
      <t>キュウスイ</t>
    </rPh>
    <rPh sb="132" eb="134">
      <t>シセツ</t>
    </rPh>
    <rPh sb="137" eb="139">
      <t>イチ</t>
    </rPh>
    <rPh sb="139" eb="140">
      <t>ツ</t>
    </rPh>
    <rPh sb="142" eb="143">
      <t>サイ</t>
    </rPh>
    <rPh sb="143" eb="145">
      <t>ユウセン</t>
    </rPh>
    <rPh sb="146" eb="148">
      <t>ジュウヨウ</t>
    </rPh>
    <rPh sb="148" eb="150">
      <t>キュウスイ</t>
    </rPh>
    <rPh sb="150" eb="152">
      <t>シセツ</t>
    </rPh>
    <rPh sb="154" eb="156">
      <t>カンロ</t>
    </rPh>
    <rPh sb="156" eb="158">
      <t>コウシン</t>
    </rPh>
    <rPh sb="159" eb="162">
      <t>タイシンカ</t>
    </rPh>
    <rPh sb="164" eb="166">
      <t>カンロ</t>
    </rPh>
    <rPh sb="166" eb="168">
      <t>コウシン</t>
    </rPh>
    <rPh sb="168" eb="170">
      <t>ジキ</t>
    </rPh>
    <rPh sb="171" eb="173">
      <t>エンシン</t>
    </rPh>
    <rPh sb="173" eb="174">
      <t>カ</t>
    </rPh>
    <rPh sb="177" eb="180">
      <t>ジギョウヒ</t>
    </rPh>
    <rPh sb="181" eb="183">
      <t>サクゲン</t>
    </rPh>
    <rPh sb="183" eb="184">
      <t>トウ</t>
    </rPh>
    <rPh sb="185" eb="187">
      <t>ケイカク</t>
    </rPh>
    <rPh sb="195" eb="197">
      <t>ヘイセイ</t>
    </rPh>
    <rPh sb="199" eb="201">
      <t>ネンド</t>
    </rPh>
    <rPh sb="203" eb="205">
      <t>コッコ</t>
    </rPh>
    <rPh sb="205" eb="207">
      <t>ホジョ</t>
    </rPh>
    <rPh sb="207" eb="209">
      <t>ジギョウ</t>
    </rPh>
    <rPh sb="210" eb="212">
      <t>サイタク</t>
    </rPh>
    <rPh sb="213" eb="214">
      <t>ウ</t>
    </rPh>
    <rPh sb="216" eb="220">
      <t>ロウキュウカンロ</t>
    </rPh>
    <rPh sb="220" eb="222">
      <t>コウシン</t>
    </rPh>
    <rPh sb="222" eb="224">
      <t>ジギョウ</t>
    </rPh>
    <rPh sb="225" eb="226">
      <t>オコナ</t>
    </rPh>
    <rPh sb="231" eb="233">
      <t>キカン</t>
    </rPh>
    <rPh sb="233" eb="235">
      <t>カンロ</t>
    </rPh>
    <rPh sb="237" eb="239">
      <t>ズイジ</t>
    </rPh>
    <rPh sb="240" eb="242">
      <t>セイビ</t>
    </rPh>
    <rPh sb="243" eb="244">
      <t>スス</t>
    </rPh>
    <phoneticPr fontId="4"/>
  </si>
  <si>
    <t xml:space="preserve"> 経営の健全性・効率性を表す指標が、前年度と比較すると概ね改善しています。経常収支比率（①）は100％を超えています（＝単年度で黒字）が、累積欠損金（累積赤字）がある状況（②）です。これは平成27年度に簡易水道事業との統合により累積欠損金を引き継いだことによりますが、28年度以降年々減少しています。
　給水に係る費用がどの程度料金収入で賄えているかを示す料金回収率（⑤）は100％を若干超えるまでに改善しています。
　給水原価（⑥）は年々下がる傾向にあるものの、類似団体や全国平均と比較すると23％～28％程度高くなっています。今後も水需要の減少により料金収入が減少する一方、施設の老朽化による更新・維持管理費用の増大が見込まれ経営が困難になります。また、本市の水道料金は県内で比較しても高水準にあり、これ以上使用者負担を求められない状況にもあります。このような中、平成29年1月に策定した「水道事業経営戦略」を基に、事業の効率化と経費削減に努め、健全経営と安定給水に取り組んでいます。</t>
    <rPh sb="1" eb="3">
      <t>ケイエイ</t>
    </rPh>
    <rPh sb="4" eb="7">
      <t>ケンゼンセイ</t>
    </rPh>
    <rPh sb="8" eb="11">
      <t>コウリツセイ</t>
    </rPh>
    <rPh sb="12" eb="13">
      <t>アラワ</t>
    </rPh>
    <rPh sb="14" eb="16">
      <t>シヒョウ</t>
    </rPh>
    <rPh sb="18" eb="21">
      <t>ゼンネンド</t>
    </rPh>
    <rPh sb="22" eb="24">
      <t>ヒカク</t>
    </rPh>
    <rPh sb="27" eb="28">
      <t>オオム</t>
    </rPh>
    <rPh sb="29" eb="31">
      <t>カイゼン</t>
    </rPh>
    <rPh sb="37" eb="39">
      <t>ケイジョウ</t>
    </rPh>
    <rPh sb="39" eb="41">
      <t>シュウシ</t>
    </rPh>
    <rPh sb="41" eb="43">
      <t>ヒリツ</t>
    </rPh>
    <rPh sb="52" eb="53">
      <t>コ</t>
    </rPh>
    <rPh sb="60" eb="63">
      <t>タンネンド</t>
    </rPh>
    <rPh sb="64" eb="66">
      <t>クロジ</t>
    </rPh>
    <rPh sb="69" eb="71">
      <t>ルイセキ</t>
    </rPh>
    <rPh sb="71" eb="74">
      <t>ケッソンキン</t>
    </rPh>
    <rPh sb="75" eb="77">
      <t>ルイセキ</t>
    </rPh>
    <rPh sb="77" eb="79">
      <t>アカジ</t>
    </rPh>
    <rPh sb="83" eb="85">
      <t>ジョウキョウ</t>
    </rPh>
    <rPh sb="94" eb="96">
      <t>ヘイセイ</t>
    </rPh>
    <rPh sb="98" eb="100">
      <t>ネンド</t>
    </rPh>
    <rPh sb="101" eb="103">
      <t>カンイ</t>
    </rPh>
    <rPh sb="103" eb="105">
      <t>スイドウ</t>
    </rPh>
    <rPh sb="105" eb="107">
      <t>ジギョウ</t>
    </rPh>
    <rPh sb="109" eb="111">
      <t>トウゴウ</t>
    </rPh>
    <rPh sb="114" eb="116">
      <t>ルイセキ</t>
    </rPh>
    <rPh sb="116" eb="119">
      <t>ケッソンキン</t>
    </rPh>
    <rPh sb="136" eb="138">
      <t>ネンド</t>
    </rPh>
    <rPh sb="138" eb="140">
      <t>イコウ</t>
    </rPh>
    <rPh sb="140" eb="142">
      <t>ネンネン</t>
    </rPh>
    <rPh sb="142" eb="144">
      <t>ゲンショウ</t>
    </rPh>
    <rPh sb="152" eb="154">
      <t>キュウスイ</t>
    </rPh>
    <rPh sb="155" eb="156">
      <t>カカ</t>
    </rPh>
    <rPh sb="157" eb="159">
      <t>ヒヨウ</t>
    </rPh>
    <rPh sb="162" eb="164">
      <t>テイド</t>
    </rPh>
    <rPh sb="164" eb="166">
      <t>リョウキン</t>
    </rPh>
    <rPh sb="166" eb="168">
      <t>シュウニュウ</t>
    </rPh>
    <rPh sb="169" eb="170">
      <t>マカナ</t>
    </rPh>
    <rPh sb="176" eb="177">
      <t>シメ</t>
    </rPh>
    <rPh sb="178" eb="180">
      <t>リョウキン</t>
    </rPh>
    <rPh sb="180" eb="182">
      <t>カイシュウ</t>
    </rPh>
    <rPh sb="182" eb="183">
      <t>リツ</t>
    </rPh>
    <rPh sb="192" eb="194">
      <t>ジャッカン</t>
    </rPh>
    <rPh sb="194" eb="195">
      <t>コ</t>
    </rPh>
    <rPh sb="200" eb="202">
      <t>カイゼン</t>
    </rPh>
    <rPh sb="210" eb="212">
      <t>キュウスイ</t>
    </rPh>
    <rPh sb="212" eb="214">
      <t>ゲンカ</t>
    </rPh>
    <rPh sb="218" eb="220">
      <t>ネンネン</t>
    </rPh>
    <rPh sb="220" eb="221">
      <t>サ</t>
    </rPh>
    <rPh sb="223" eb="225">
      <t>ケイコウ</t>
    </rPh>
    <rPh sb="232" eb="234">
      <t>ルイジ</t>
    </rPh>
    <rPh sb="234" eb="236">
      <t>ダンタイ</t>
    </rPh>
    <rPh sb="237" eb="239">
      <t>ゼンコク</t>
    </rPh>
    <rPh sb="239" eb="241">
      <t>ヘイキン</t>
    </rPh>
    <rPh sb="242" eb="244">
      <t>ヒカク</t>
    </rPh>
    <rPh sb="254" eb="256">
      <t>テイド</t>
    </rPh>
    <rPh sb="256" eb="257">
      <t>タカ</t>
    </rPh>
    <rPh sb="265" eb="267">
      <t>コンゴ</t>
    </rPh>
    <rPh sb="268" eb="269">
      <t>ミズ</t>
    </rPh>
    <rPh sb="269" eb="271">
      <t>ジュヨウ</t>
    </rPh>
    <rPh sb="272" eb="274">
      <t>ゲンショウ</t>
    </rPh>
    <rPh sb="277" eb="279">
      <t>リョウキン</t>
    </rPh>
    <rPh sb="279" eb="281">
      <t>シュウニュウ</t>
    </rPh>
    <rPh sb="282" eb="284">
      <t>ゲンショウ</t>
    </rPh>
    <rPh sb="286" eb="288">
      <t>イッポウ</t>
    </rPh>
    <rPh sb="289" eb="291">
      <t>シセツ</t>
    </rPh>
    <rPh sb="292" eb="295">
      <t>ロウキュウカ</t>
    </rPh>
    <rPh sb="298" eb="300">
      <t>コウシン</t>
    </rPh>
    <rPh sb="301" eb="303">
      <t>イジ</t>
    </rPh>
    <rPh sb="303" eb="305">
      <t>カンリ</t>
    </rPh>
    <rPh sb="305" eb="307">
      <t>ヒヨウ</t>
    </rPh>
    <rPh sb="308" eb="310">
      <t>ゾウダイ</t>
    </rPh>
    <rPh sb="311" eb="313">
      <t>ミコ</t>
    </rPh>
    <rPh sb="315" eb="317">
      <t>ケイエイ</t>
    </rPh>
    <rPh sb="318" eb="320">
      <t>コンナン</t>
    </rPh>
    <rPh sb="329" eb="331">
      <t>ホンシ</t>
    </rPh>
    <rPh sb="332" eb="334">
      <t>スイドウ</t>
    </rPh>
    <rPh sb="334" eb="336">
      <t>リョウキン</t>
    </rPh>
    <rPh sb="337" eb="339">
      <t>ケンナイ</t>
    </rPh>
    <rPh sb="340" eb="342">
      <t>ヒカク</t>
    </rPh>
    <rPh sb="345" eb="348">
      <t>コウスイジュン</t>
    </rPh>
    <rPh sb="354" eb="356">
      <t>イジョウ</t>
    </rPh>
    <rPh sb="356" eb="359">
      <t>シヨウシャ</t>
    </rPh>
    <rPh sb="359" eb="361">
      <t>フタン</t>
    </rPh>
    <rPh sb="362" eb="363">
      <t>モト</t>
    </rPh>
    <rPh sb="368" eb="370">
      <t>ジョウキョウ</t>
    </rPh>
    <rPh sb="382" eb="383">
      <t>ナカ</t>
    </rPh>
    <rPh sb="384" eb="386">
      <t>ヘイセイ</t>
    </rPh>
    <rPh sb="388" eb="389">
      <t>ネン</t>
    </rPh>
    <rPh sb="390" eb="391">
      <t>ガツ</t>
    </rPh>
    <rPh sb="392" eb="394">
      <t>サクテイ</t>
    </rPh>
    <rPh sb="397" eb="399">
      <t>スイドウ</t>
    </rPh>
    <rPh sb="399" eb="401">
      <t>ジギョウ</t>
    </rPh>
    <rPh sb="401" eb="403">
      <t>ケイエイ</t>
    </rPh>
    <rPh sb="403" eb="405">
      <t>センリャク</t>
    </rPh>
    <rPh sb="407" eb="408">
      <t>モト</t>
    </rPh>
    <rPh sb="410" eb="412">
      <t>ジギョウ</t>
    </rPh>
    <rPh sb="413" eb="416">
      <t>コウリツカ</t>
    </rPh>
    <rPh sb="417" eb="419">
      <t>ケイヒ</t>
    </rPh>
    <rPh sb="419" eb="421">
      <t>サクゲン</t>
    </rPh>
    <rPh sb="422" eb="423">
      <t>ツト</t>
    </rPh>
    <rPh sb="425" eb="427">
      <t>ケンゼン</t>
    </rPh>
    <rPh sb="427" eb="429">
      <t>ケイエイ</t>
    </rPh>
    <rPh sb="430" eb="432">
      <t>アンテイ</t>
    </rPh>
    <rPh sb="432" eb="434">
      <t>キュウスイ</t>
    </rPh>
    <rPh sb="435" eb="436">
      <t>ト</t>
    </rPh>
    <rPh sb="437" eb="438">
      <t>ク</t>
    </rPh>
    <phoneticPr fontId="4"/>
  </si>
  <si>
    <t>　平成28年度までに浄水場整備や簡易水道事業の統合が完了し、平成29年度から「水道事業経営戦略」に基づき、老朽施設の更新とスリムな整備計画に取り組んでいます。まず、基幹水道施設である「春日浄水場」の廃止に向けて取り組んでおり、廃止に伴う資産減耗費を特別損失として計上するため、累積欠損金が５億円まで膨らむと想定しています。しかし、廃止翌年度からは費用節減効果が表れ、累積欠損金は年々減少すると見込んでおります。
　また、老朽管路の更新が集中する時期を20年後と見込んでおり、更新に係る財源を確保するため、老朽管の更新順位の設定や更新時期の延伸化などにより、年間工事費を４億円以下に設定して工事を実施しています。
　「水道事業経営戦略」では、経営の見える化、数値化に重点を置き、毎年度進捗管理を行い、５年に一度を目安として見直しを行います。</t>
    <rPh sb="1" eb="3">
      <t>ヘイセイ</t>
    </rPh>
    <rPh sb="5" eb="7">
      <t>ネンド</t>
    </rPh>
    <rPh sb="10" eb="13">
      <t>ジョウスイジョウ</t>
    </rPh>
    <rPh sb="13" eb="15">
      <t>セイビ</t>
    </rPh>
    <rPh sb="16" eb="18">
      <t>カンイ</t>
    </rPh>
    <rPh sb="18" eb="20">
      <t>スイドウ</t>
    </rPh>
    <rPh sb="20" eb="22">
      <t>ジギョウ</t>
    </rPh>
    <rPh sb="23" eb="25">
      <t>トウゴウ</t>
    </rPh>
    <rPh sb="26" eb="28">
      <t>カンリョウ</t>
    </rPh>
    <rPh sb="30" eb="32">
      <t>ヘイセイ</t>
    </rPh>
    <rPh sb="34" eb="36">
      <t>ネンド</t>
    </rPh>
    <rPh sb="39" eb="41">
      <t>スイドウ</t>
    </rPh>
    <rPh sb="41" eb="43">
      <t>ジギョウ</t>
    </rPh>
    <rPh sb="43" eb="45">
      <t>ケイエイ</t>
    </rPh>
    <rPh sb="45" eb="47">
      <t>センリャク</t>
    </rPh>
    <rPh sb="49" eb="50">
      <t>モト</t>
    </rPh>
    <rPh sb="53" eb="55">
      <t>ロウキュウ</t>
    </rPh>
    <rPh sb="55" eb="57">
      <t>シセツ</t>
    </rPh>
    <rPh sb="58" eb="60">
      <t>コウシン</t>
    </rPh>
    <rPh sb="65" eb="67">
      <t>セイビ</t>
    </rPh>
    <rPh sb="67" eb="69">
      <t>ケイカク</t>
    </rPh>
    <rPh sb="70" eb="71">
      <t>ト</t>
    </rPh>
    <rPh sb="72" eb="73">
      <t>ク</t>
    </rPh>
    <rPh sb="82" eb="84">
      <t>キカン</t>
    </rPh>
    <rPh sb="84" eb="86">
      <t>スイドウ</t>
    </rPh>
    <rPh sb="86" eb="88">
      <t>シセツ</t>
    </rPh>
    <rPh sb="92" eb="94">
      <t>カスガ</t>
    </rPh>
    <rPh sb="94" eb="97">
      <t>ジョウスイジョウ</t>
    </rPh>
    <rPh sb="99" eb="101">
      <t>ハイシ</t>
    </rPh>
    <rPh sb="102" eb="103">
      <t>ム</t>
    </rPh>
    <rPh sb="105" eb="106">
      <t>ト</t>
    </rPh>
    <rPh sb="107" eb="108">
      <t>ク</t>
    </rPh>
    <rPh sb="113" eb="115">
      <t>ハイシ</t>
    </rPh>
    <rPh sb="116" eb="117">
      <t>トモナ</t>
    </rPh>
    <rPh sb="118" eb="120">
      <t>シサン</t>
    </rPh>
    <rPh sb="120" eb="122">
      <t>ゲンモウ</t>
    </rPh>
    <rPh sb="122" eb="123">
      <t>ヒ</t>
    </rPh>
    <rPh sb="124" eb="126">
      <t>トクベツ</t>
    </rPh>
    <rPh sb="126" eb="128">
      <t>ソンシツ</t>
    </rPh>
    <rPh sb="131" eb="133">
      <t>ケイジョウ</t>
    </rPh>
    <rPh sb="138" eb="140">
      <t>ルイセキ</t>
    </rPh>
    <rPh sb="140" eb="143">
      <t>ケッソンキン</t>
    </rPh>
    <rPh sb="145" eb="147">
      <t>オクエン</t>
    </rPh>
    <rPh sb="149" eb="150">
      <t>フク</t>
    </rPh>
    <rPh sb="153" eb="155">
      <t>ソウテイ</t>
    </rPh>
    <rPh sb="165" eb="167">
      <t>ハイシ</t>
    </rPh>
    <rPh sb="167" eb="170">
      <t>ヨクネンド</t>
    </rPh>
    <rPh sb="173" eb="175">
      <t>ヒヨウ</t>
    </rPh>
    <rPh sb="175" eb="177">
      <t>セツゲン</t>
    </rPh>
    <rPh sb="177" eb="179">
      <t>コウカ</t>
    </rPh>
    <rPh sb="180" eb="181">
      <t>アラワ</t>
    </rPh>
    <rPh sb="183" eb="185">
      <t>ルイセキ</t>
    </rPh>
    <rPh sb="185" eb="188">
      <t>ケッソンキン</t>
    </rPh>
    <rPh sb="189" eb="191">
      <t>ネンネン</t>
    </rPh>
    <rPh sb="191" eb="193">
      <t>ゲンショウ</t>
    </rPh>
    <rPh sb="196" eb="198">
      <t>ミコ</t>
    </rPh>
    <rPh sb="210" eb="212">
      <t>ロウキュウ</t>
    </rPh>
    <rPh sb="212" eb="214">
      <t>カンロ</t>
    </rPh>
    <rPh sb="215" eb="217">
      <t>コウシン</t>
    </rPh>
    <rPh sb="218" eb="220">
      <t>シュウチュウ</t>
    </rPh>
    <rPh sb="222" eb="224">
      <t>ジキ</t>
    </rPh>
    <rPh sb="227" eb="229">
      <t>ネンゴ</t>
    </rPh>
    <rPh sb="230" eb="232">
      <t>ミコ</t>
    </rPh>
    <rPh sb="237" eb="239">
      <t>コウシン</t>
    </rPh>
    <rPh sb="240" eb="241">
      <t>カカ</t>
    </rPh>
    <rPh sb="242" eb="244">
      <t>ザイゲン</t>
    </rPh>
    <rPh sb="245" eb="247">
      <t>カクホ</t>
    </rPh>
    <rPh sb="252" eb="254">
      <t>ロウキュウ</t>
    </rPh>
    <rPh sb="254" eb="255">
      <t>カン</t>
    </rPh>
    <rPh sb="256" eb="258">
      <t>コウシン</t>
    </rPh>
    <rPh sb="258" eb="260">
      <t>ジュンイ</t>
    </rPh>
    <rPh sb="261" eb="263">
      <t>セッテイ</t>
    </rPh>
    <rPh sb="264" eb="266">
      <t>コウシン</t>
    </rPh>
    <rPh sb="266" eb="268">
      <t>ジキ</t>
    </rPh>
    <rPh sb="269" eb="271">
      <t>エンシン</t>
    </rPh>
    <rPh sb="271" eb="272">
      <t>カ</t>
    </rPh>
    <rPh sb="278" eb="280">
      <t>ネンカン</t>
    </rPh>
    <rPh sb="280" eb="283">
      <t>コウジヒ</t>
    </rPh>
    <rPh sb="285" eb="287">
      <t>オクエン</t>
    </rPh>
    <rPh sb="287" eb="289">
      <t>イカ</t>
    </rPh>
    <rPh sb="290" eb="292">
      <t>セッテイ</t>
    </rPh>
    <rPh sb="294" eb="296">
      <t>コウジ</t>
    </rPh>
    <rPh sb="297" eb="29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</si>
</sst>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0.68</c:v>
                </c:pt>
                <c:pt idx="1">
                  <c:v>0.86</c:v>
                </c:pt>
                <c:pt idx="2">
                  <c:v>1.38</c:v>
                </c:pt>
                <c:pt idx="3">
                  <c:v>0.69</c:v>
                </c:pt>
                <c:pt idx="4">
                  <c:v>0.9</c:v>
                </c:pt>
              </c:numCache>
            </c:numRef>
          </c:val>
          <c:extLst>
            <c:ext xmlns:c16="http://schemas.microsoft.com/office/drawing/2014/chart" uri="{C3380CC4-5D6E-409C-BE32-E72D297353CC}">
              <c16:uniqueId val="{00000000-65C6-42F7-BBEF-5E0E911410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65C6-42F7-BBEF-5E0E911410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60.59</c:v>
                </c:pt>
                <c:pt idx="1">
                  <c:v>57.92</c:v>
                </c:pt>
                <c:pt idx="2">
                  <c:v>55.75</c:v>
                </c:pt>
                <c:pt idx="3">
                  <c:v>58.05</c:v>
                </c:pt>
                <c:pt idx="4">
                  <c:v>58.03</c:v>
                </c:pt>
              </c:numCache>
            </c:numRef>
          </c:val>
          <c:extLst>
            <c:ext xmlns:c16="http://schemas.microsoft.com/office/drawing/2014/chart" uri="{C3380CC4-5D6E-409C-BE32-E72D297353CC}">
              <c16:uniqueId val="{00000000-3548-45BC-BA46-A8071D2BC98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3548-45BC-BA46-A8071D2BC98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89.62</c:v>
                </c:pt>
                <c:pt idx="1">
                  <c:v>90.24</c:v>
                </c:pt>
                <c:pt idx="2">
                  <c:v>90.24</c:v>
                </c:pt>
                <c:pt idx="3">
                  <c:v>89.72</c:v>
                </c:pt>
                <c:pt idx="4">
                  <c:v>89.25</c:v>
                </c:pt>
              </c:numCache>
            </c:numRef>
          </c:val>
          <c:extLst>
            <c:ext xmlns:c16="http://schemas.microsoft.com/office/drawing/2014/chart" uri="{C3380CC4-5D6E-409C-BE32-E72D297353CC}">
              <c16:uniqueId val="{00000000-29DB-4601-8283-F1965C61FF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29DB-4601-8283-F1965C61FF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96.29</c:v>
                </c:pt>
                <c:pt idx="1">
                  <c:v>109.87</c:v>
                </c:pt>
                <c:pt idx="2">
                  <c:v>100.81</c:v>
                </c:pt>
                <c:pt idx="3">
                  <c:v>103.32</c:v>
                </c:pt>
                <c:pt idx="4">
                  <c:v>103.97</c:v>
                </c:pt>
              </c:numCache>
            </c:numRef>
          </c:val>
          <c:extLst>
            <c:ext xmlns:c16="http://schemas.microsoft.com/office/drawing/2014/chart" uri="{C3380CC4-5D6E-409C-BE32-E72D297353CC}">
              <c16:uniqueId val="{00000000-81AB-4FDA-807E-0B2CF014EB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81AB-4FDA-807E-0B2CF014EB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37.24</c:v>
                </c:pt>
                <c:pt idx="1">
                  <c:v>39.869999999999997</c:v>
                </c:pt>
                <c:pt idx="2">
                  <c:v>40.869999999999997</c:v>
                </c:pt>
                <c:pt idx="3">
                  <c:v>40.99</c:v>
                </c:pt>
                <c:pt idx="4">
                  <c:v>42.66</c:v>
                </c:pt>
              </c:numCache>
            </c:numRef>
          </c:val>
          <c:extLst>
            <c:ext xmlns:c16="http://schemas.microsoft.com/office/drawing/2014/chart" uri="{C3380CC4-5D6E-409C-BE32-E72D297353CC}">
              <c16:uniqueId val="{00000000-BA28-4C13-97FD-B910656F31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BA28-4C13-97FD-B910656F31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6.85</c:v>
                </c:pt>
                <c:pt idx="1">
                  <c:v>6.52</c:v>
                </c:pt>
                <c:pt idx="2">
                  <c:v>13.22</c:v>
                </c:pt>
                <c:pt idx="3">
                  <c:v>12.69</c:v>
                </c:pt>
                <c:pt idx="4">
                  <c:v>12.98</c:v>
                </c:pt>
              </c:numCache>
            </c:numRef>
          </c:val>
          <c:extLst>
            <c:ext xmlns:c16="http://schemas.microsoft.com/office/drawing/2014/chart" uri="{C3380CC4-5D6E-409C-BE32-E72D297353CC}">
              <c16:uniqueId val="{00000000-00EB-426F-99C5-0DB72AB2DB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00EB-426F-99C5-0DB72AB2DB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2.9</c:v>
                </c:pt>
                <c:pt idx="1">
                  <c:v>0</c:v>
                </c:pt>
                <c:pt idx="2" formatCode="#,##0.00;&quot;△&quot;#,##0.00;&quot;-&quot;">
                  <c:v>43.74</c:v>
                </c:pt>
                <c:pt idx="3" formatCode="#,##0.00;&quot;△&quot;#,##0.00;&quot;-&quot;">
                  <c:v>32.24</c:v>
                </c:pt>
                <c:pt idx="4" formatCode="#,##0.00;&quot;△&quot;#,##0.00;&quot;-&quot;">
                  <c:v>27.21</c:v>
                </c:pt>
              </c:numCache>
            </c:numRef>
          </c:val>
          <c:extLst>
            <c:ext xmlns:c16="http://schemas.microsoft.com/office/drawing/2014/chart" uri="{C3380CC4-5D6E-409C-BE32-E72D297353CC}">
              <c16:uniqueId val="{00000000-EC88-431F-BC58-489DC45958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EC88-431F-BC58-489DC45958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662.3</c:v>
                </c:pt>
                <c:pt idx="1">
                  <c:v>175.34</c:v>
                </c:pt>
                <c:pt idx="2">
                  <c:v>147.12</c:v>
                </c:pt>
                <c:pt idx="3">
                  <c:v>172.44</c:v>
                </c:pt>
                <c:pt idx="4">
                  <c:v>159.66999999999999</c:v>
                </c:pt>
              </c:numCache>
            </c:numRef>
          </c:val>
          <c:extLst>
            <c:ext xmlns:c16="http://schemas.microsoft.com/office/drawing/2014/chart" uri="{C3380CC4-5D6E-409C-BE32-E72D297353CC}">
              <c16:uniqueId val="{00000000-6053-4AD5-9B90-B8976BA428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6053-4AD5-9B90-B8976BA428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272.63</c:v>
                </c:pt>
                <c:pt idx="1">
                  <c:v>264.69</c:v>
                </c:pt>
                <c:pt idx="2">
                  <c:v>258.99</c:v>
                </c:pt>
                <c:pt idx="3">
                  <c:v>239.6</c:v>
                </c:pt>
                <c:pt idx="4">
                  <c:v>226.8</c:v>
                </c:pt>
              </c:numCache>
            </c:numRef>
          </c:val>
          <c:extLst>
            <c:ext xmlns:c16="http://schemas.microsoft.com/office/drawing/2014/chart" uri="{C3380CC4-5D6E-409C-BE32-E72D297353CC}">
              <c16:uniqueId val="{00000000-C36B-45F3-82A4-27D9BFB25C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C36B-45F3-82A4-27D9BFB25C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93.23</c:v>
                </c:pt>
                <c:pt idx="1">
                  <c:v>107.56</c:v>
                </c:pt>
                <c:pt idx="2">
                  <c:v>96.36</c:v>
                </c:pt>
                <c:pt idx="3">
                  <c:v>98.83</c:v>
                </c:pt>
                <c:pt idx="4">
                  <c:v>100.05</c:v>
                </c:pt>
              </c:numCache>
            </c:numRef>
          </c:val>
          <c:extLst>
            <c:ext xmlns:c16="http://schemas.microsoft.com/office/drawing/2014/chart" uri="{C3380CC4-5D6E-409C-BE32-E72D297353CC}">
              <c16:uniqueId val="{00000000-0E8D-43CF-B9CC-8CE6811D1A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0E8D-43CF-B9CC-8CE6811D1A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232.89</c:v>
                </c:pt>
                <c:pt idx="1">
                  <c:v>200.73</c:v>
                </c:pt>
                <c:pt idx="2">
                  <c:v>220.99</c:v>
                </c:pt>
                <c:pt idx="3">
                  <c:v>213.96</c:v>
                </c:pt>
                <c:pt idx="4">
                  <c:v>211.79</c:v>
                </c:pt>
              </c:numCache>
            </c:numRef>
          </c:val>
          <c:extLst>
            <c:ext xmlns:c16="http://schemas.microsoft.com/office/drawing/2014/chart" uri="{C3380CC4-5D6E-409C-BE32-E72D297353CC}">
              <c16:uniqueId val="{00000000-54A6-4A09-9F7A-A83880EF2B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54A6-4A09-9F7A-A83880EF2B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2" zoomScaleNormal="100" workbookViewId="0">
      <selection activeCell="CF27" sqref="CF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兵庫県　西脇市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41177</v>
      </c>
      <c r="AM8" s="70"/>
      <c r="AN8" s="70"/>
      <c r="AO8" s="70"/>
      <c r="AP8" s="70"/>
      <c r="AQ8" s="70"/>
      <c r="AR8" s="70"/>
      <c r="AS8" s="70"/>
      <c r="AT8" s="66">
        <f>データ!$S$6</f>
        <v>132.44</v>
      </c>
      <c r="AU8" s="67"/>
      <c r="AV8" s="67"/>
      <c r="AW8" s="67"/>
      <c r="AX8" s="67"/>
      <c r="AY8" s="67"/>
      <c r="AZ8" s="67"/>
      <c r="BA8" s="67"/>
      <c r="BB8" s="69">
        <f>データ!$T$6</f>
        <v>310.91000000000003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85.37</v>
      </c>
      <c r="J10" s="67"/>
      <c r="K10" s="67"/>
      <c r="L10" s="67"/>
      <c r="M10" s="67"/>
      <c r="N10" s="67"/>
      <c r="O10" s="68"/>
      <c r="P10" s="69">
        <f>データ!$P$6</f>
        <v>98.76</v>
      </c>
      <c r="Q10" s="69"/>
      <c r="R10" s="69"/>
      <c r="S10" s="69"/>
      <c r="T10" s="69"/>
      <c r="U10" s="69"/>
      <c r="V10" s="69"/>
      <c r="W10" s="70">
        <f>データ!$Q$6</f>
        <v>3510</v>
      </c>
      <c r="X10" s="70"/>
      <c r="Y10" s="70"/>
      <c r="Z10" s="70"/>
      <c r="AA10" s="70"/>
      <c r="AB10" s="70"/>
      <c r="AC10" s="70"/>
      <c r="AD10" s="2"/>
      <c r="AE10" s="2"/>
      <c r="AF10" s="2"/>
      <c r="AG10" s="2"/>
      <c r="AH10" s="4"/>
      <c r="AI10" s="4"/>
      <c r="AJ10" s="4"/>
      <c r="AK10" s="4"/>
      <c r="AL10" s="70">
        <f>データ!$U$6</f>
        <v>40490</v>
      </c>
      <c r="AM10" s="70"/>
      <c r="AN10" s="70"/>
      <c r="AO10" s="70"/>
      <c r="AP10" s="70"/>
      <c r="AQ10" s="70"/>
      <c r="AR10" s="70"/>
      <c r="AS10" s="70"/>
      <c r="AT10" s="66">
        <f>データ!$V$6</f>
        <v>111.57</v>
      </c>
      <c r="AU10" s="67"/>
      <c r="AV10" s="67"/>
      <c r="AW10" s="67"/>
      <c r="AX10" s="67"/>
      <c r="AY10" s="67"/>
      <c r="AZ10" s="67"/>
      <c r="BA10" s="67"/>
      <c r="BB10" s="69">
        <f>データ!$W$6</f>
        <v>362.91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EZabsUAnu5H99lWWUjj6HpBx3XjoemZC0ZM0DWBOGkajI6u/Wb1/+defo8Fcd2t9IcAn3zFT8VT/adaox3jWQ==" saltValue="GAigst8pb66SKbChr0gu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282138</v>
      </c>
      <c r="D6" s="33">
        <f t="shared" si="3"/>
        <v>46</v>
      </c>
      <c r="E6" s="33">
        <f t="shared" si="3"/>
        <v>1</v>
      </c>
      <c r="F6" s="33">
        <f t="shared" si="3"/>
        <v>0</v>
      </c>
      <c r="G6" s="33">
        <f t="shared" si="3"/>
        <v>1</v>
      </c>
      <c r="H6" s="33" t="str">
        <f t="shared" si="3"/>
        <v>兵庫県　西脇市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85.37</v>
      </c>
      <c r="P6" s="34">
        <f t="shared" si="3"/>
        <v>98.76</v>
      </c>
      <c r="Q6" s="34">
        <f t="shared" si="3"/>
        <v>3510</v>
      </c>
      <c r="R6" s="34">
        <f t="shared" si="3"/>
        <v>41177</v>
      </c>
      <c r="S6" s="34">
        <f t="shared" si="3"/>
        <v>132.44</v>
      </c>
      <c r="T6" s="34">
        <f t="shared" si="3"/>
        <v>310.91000000000003</v>
      </c>
      <c r="U6" s="34">
        <f t="shared" si="3"/>
        <v>40490</v>
      </c>
      <c r="V6" s="34">
        <f t="shared" si="3"/>
        <v>111.57</v>
      </c>
      <c r="W6" s="34">
        <f t="shared" si="3"/>
        <v>362.91</v>
      </c>
      <c r="X6" s="35">
        <f>IF(X7="",NA(),X7)</f>
        <v>96.29</v>
      </c>
      <c r="Y6" s="35">
        <f t="shared" ref="Y6:AG6" si="4">IF(Y7="",NA(),Y7)</f>
        <v>109.87</v>
      </c>
      <c r="Z6" s="35">
        <f t="shared" si="4"/>
        <v>100.81</v>
      </c>
      <c r="AA6" s="35">
        <f t="shared" si="4"/>
        <v>103.32</v>
      </c>
      <c r="AB6" s="35">
        <f t="shared" si="4"/>
        <v>103.97</v>
      </c>
      <c r="AC6" s="35">
        <f t="shared" si="4"/>
        <v>106.89</v>
      </c>
      <c r="AD6" s="35">
        <f t="shared" si="4"/>
        <v>109.04</v>
      </c>
      <c r="AE6" s="35">
        <f t="shared" si="4"/>
        <v>109.64</v>
      </c>
      <c r="AF6" s="35">
        <f t="shared" si="4"/>
        <v>110.95</v>
      </c>
      <c r="AG6" s="35">
        <f t="shared" si="4"/>
        <v>110.68</v>
      </c>
      <c r="AH6" s="34" t="str">
        <f>IF(AH7="","",IF(AH7="-","【-】","【"&amp;SUBSTITUTE(TEXT(AH7,"#,##0.00"),"-","△")&amp;"】"))</f>
        <v>【113.39】</v>
      </c>
      <c r="AI6" s="35">
        <f>IF(AI7="",NA(),AI7)</f>
        <v>2.9</v>
      </c>
      <c r="AJ6" s="34">
        <f t="shared" ref="AJ6:AR6" si="5">IF(AJ7="",NA(),AJ7)</f>
        <v>0</v>
      </c>
      <c r="AK6" s="35">
        <f t="shared" si="5"/>
        <v>43.74</v>
      </c>
      <c r="AL6" s="35">
        <f t="shared" si="5"/>
        <v>32.24</v>
      </c>
      <c r="AM6" s="35">
        <f t="shared" si="5"/>
        <v>27.21</v>
      </c>
      <c r="AN6" s="35">
        <f t="shared" si="5"/>
        <v>7.76</v>
      </c>
      <c r="AO6" s="35">
        <f t="shared" si="5"/>
        <v>3.77</v>
      </c>
      <c r="AP6" s="35">
        <f t="shared" si="5"/>
        <v>3.62</v>
      </c>
      <c r="AQ6" s="35">
        <f t="shared" si="5"/>
        <v>3.91</v>
      </c>
      <c r="AR6" s="35">
        <f t="shared" si="5"/>
        <v>3.56</v>
      </c>
      <c r="AS6" s="34" t="str">
        <f>IF(AS7="","",IF(AS7="-","【-】","【"&amp;SUBSTITUTE(TEXT(AS7,"#,##0.00"),"-","△")&amp;"】"))</f>
        <v>【0.85】</v>
      </c>
      <c r="AT6" s="35">
        <f>IF(AT7="",NA(),AT7)</f>
        <v>662.3</v>
      </c>
      <c r="AU6" s="35">
        <f t="shared" ref="AU6:BC6" si="6">IF(AU7="",NA(),AU7)</f>
        <v>175.34</v>
      </c>
      <c r="AV6" s="35">
        <f t="shared" si="6"/>
        <v>147.12</v>
      </c>
      <c r="AW6" s="35">
        <f t="shared" si="6"/>
        <v>172.44</v>
      </c>
      <c r="AX6" s="35">
        <f t="shared" si="6"/>
        <v>159.66999999999999</v>
      </c>
      <c r="AY6" s="35">
        <f t="shared" si="6"/>
        <v>909.68</v>
      </c>
      <c r="AZ6" s="35">
        <f t="shared" si="6"/>
        <v>382.09</v>
      </c>
      <c r="BA6" s="35">
        <f t="shared" si="6"/>
        <v>371.31</v>
      </c>
      <c r="BB6" s="35">
        <f t="shared" si="6"/>
        <v>377.63</v>
      </c>
      <c r="BC6" s="35">
        <f t="shared" si="6"/>
        <v>357.34</v>
      </c>
      <c r="BD6" s="34" t="str">
        <f>IF(BD7="","",IF(BD7="-","【-】","【"&amp;SUBSTITUTE(TEXT(BD7,"#,##0.00"),"-","△")&amp;"】"))</f>
        <v>【264.34】</v>
      </c>
      <c r="BE6" s="35">
        <f>IF(BE7="",NA(),BE7)</f>
        <v>272.63</v>
      </c>
      <c r="BF6" s="35">
        <f t="shared" ref="BF6:BN6" si="7">IF(BF7="",NA(),BF7)</f>
        <v>264.69</v>
      </c>
      <c r="BG6" s="35">
        <f t="shared" si="7"/>
        <v>258.99</v>
      </c>
      <c r="BH6" s="35">
        <f t="shared" si="7"/>
        <v>239.6</v>
      </c>
      <c r="BI6" s="35">
        <f t="shared" si="7"/>
        <v>226.8</v>
      </c>
      <c r="BJ6" s="35">
        <f t="shared" si="7"/>
        <v>382.65</v>
      </c>
      <c r="BK6" s="35">
        <f t="shared" si="7"/>
        <v>385.06</v>
      </c>
      <c r="BL6" s="35">
        <f t="shared" si="7"/>
        <v>373.09</v>
      </c>
      <c r="BM6" s="35">
        <f t="shared" si="7"/>
        <v>364.71</v>
      </c>
      <c r="BN6" s="35">
        <f t="shared" si="7"/>
        <v>373.69</v>
      </c>
      <c r="BO6" s="34" t="str">
        <f>IF(BO7="","",IF(BO7="-","【-】","【"&amp;SUBSTITUTE(TEXT(BO7,"#,##0.00"),"-","△")&amp;"】"))</f>
        <v>【274.27】</v>
      </c>
      <c r="BP6" s="35">
        <f>IF(BP7="",NA(),BP7)</f>
        <v>93.23</v>
      </c>
      <c r="BQ6" s="35">
        <f t="shared" ref="BQ6:BY6" si="8">IF(BQ7="",NA(),BQ7)</f>
        <v>107.56</v>
      </c>
      <c r="BR6" s="35">
        <f t="shared" si="8"/>
        <v>96.36</v>
      </c>
      <c r="BS6" s="35">
        <f t="shared" si="8"/>
        <v>98.83</v>
      </c>
      <c r="BT6" s="35">
        <f t="shared" si="8"/>
        <v>100.05</v>
      </c>
      <c r="BU6" s="35">
        <f t="shared" si="8"/>
        <v>96.1</v>
      </c>
      <c r="BV6" s="35">
        <f t="shared" si="8"/>
        <v>99.07</v>
      </c>
      <c r="BW6" s="35">
        <f t="shared" si="8"/>
        <v>99.99</v>
      </c>
      <c r="BX6" s="35">
        <f t="shared" si="8"/>
        <v>100.65</v>
      </c>
      <c r="BY6" s="35">
        <f t="shared" si="8"/>
        <v>99.87</v>
      </c>
      <c r="BZ6" s="34" t="str">
        <f>IF(BZ7="","",IF(BZ7="-","【-】","【"&amp;SUBSTITUTE(TEXT(BZ7,"#,##0.00"),"-","△")&amp;"】"))</f>
        <v>【104.36】</v>
      </c>
      <c r="CA6" s="35">
        <f>IF(CA7="",NA(),CA7)</f>
        <v>232.89</v>
      </c>
      <c r="CB6" s="35">
        <f t="shared" ref="CB6:CJ6" si="9">IF(CB7="",NA(),CB7)</f>
        <v>200.73</v>
      </c>
      <c r="CC6" s="35">
        <f t="shared" si="9"/>
        <v>220.99</v>
      </c>
      <c r="CD6" s="35">
        <f t="shared" si="9"/>
        <v>213.96</v>
      </c>
      <c r="CE6" s="35">
        <f t="shared" si="9"/>
        <v>211.79</v>
      </c>
      <c r="CF6" s="35">
        <f t="shared" si="9"/>
        <v>178.39</v>
      </c>
      <c r="CG6" s="35">
        <f t="shared" si="9"/>
        <v>173.03</v>
      </c>
      <c r="CH6" s="35">
        <f t="shared" si="9"/>
        <v>171.15</v>
      </c>
      <c r="CI6" s="35">
        <f t="shared" si="9"/>
        <v>170.19</v>
      </c>
      <c r="CJ6" s="35">
        <f t="shared" si="9"/>
        <v>171.81</v>
      </c>
      <c r="CK6" s="34" t="str">
        <f>IF(CK7="","",IF(CK7="-","【-】","【"&amp;SUBSTITUTE(TEXT(CK7,"#,##0.00"),"-","△")&amp;"】"))</f>
        <v>【165.71】</v>
      </c>
      <c r="CL6" s="35">
        <f>IF(CL7="",NA(),CL7)</f>
        <v>60.59</v>
      </c>
      <c r="CM6" s="35">
        <f t="shared" ref="CM6:CU6" si="10">IF(CM7="",NA(),CM7)</f>
        <v>57.92</v>
      </c>
      <c r="CN6" s="35">
        <f t="shared" si="10"/>
        <v>55.75</v>
      </c>
      <c r="CO6" s="35">
        <f t="shared" si="10"/>
        <v>58.05</v>
      </c>
      <c r="CP6" s="35">
        <f t="shared" si="10"/>
        <v>58.03</v>
      </c>
      <c r="CQ6" s="35">
        <f t="shared" si="10"/>
        <v>59.23</v>
      </c>
      <c r="CR6" s="35">
        <f t="shared" si="10"/>
        <v>58.58</v>
      </c>
      <c r="CS6" s="35">
        <f t="shared" si="10"/>
        <v>58.53</v>
      </c>
      <c r="CT6" s="35">
        <f t="shared" si="10"/>
        <v>59.01</v>
      </c>
      <c r="CU6" s="35">
        <f t="shared" si="10"/>
        <v>60.03</v>
      </c>
      <c r="CV6" s="34" t="str">
        <f>IF(CV7="","",IF(CV7="-","【-】","【"&amp;SUBSTITUTE(TEXT(CV7,"#,##0.00"),"-","△")&amp;"】"))</f>
        <v>【60.41】</v>
      </c>
      <c r="CW6" s="35">
        <f>IF(CW7="",NA(),CW7)</f>
        <v>89.62</v>
      </c>
      <c r="CX6" s="35">
        <f t="shared" ref="CX6:DF6" si="11">IF(CX7="",NA(),CX7)</f>
        <v>90.24</v>
      </c>
      <c r="CY6" s="35">
        <f t="shared" si="11"/>
        <v>90.24</v>
      </c>
      <c r="CZ6" s="35">
        <f t="shared" si="11"/>
        <v>89.72</v>
      </c>
      <c r="DA6" s="35">
        <f t="shared" si="11"/>
        <v>89.25</v>
      </c>
      <c r="DB6" s="35">
        <f t="shared" si="11"/>
        <v>85.53</v>
      </c>
      <c r="DC6" s="35">
        <f t="shared" si="11"/>
        <v>85.23</v>
      </c>
      <c r="DD6" s="35">
        <f t="shared" si="11"/>
        <v>85.26</v>
      </c>
      <c r="DE6" s="35">
        <f t="shared" si="11"/>
        <v>85.37</v>
      </c>
      <c r="DF6" s="35">
        <f t="shared" si="11"/>
        <v>84.81</v>
      </c>
      <c r="DG6" s="34" t="str">
        <f>IF(DG7="","",IF(DG7="-","【-】","【"&amp;SUBSTITUTE(TEXT(DG7,"#,##0.00"),"-","△")&amp;"】"))</f>
        <v>【89.93】</v>
      </c>
      <c r="DH6" s="35">
        <f>IF(DH7="",NA(),DH7)</f>
        <v>37.24</v>
      </c>
      <c r="DI6" s="35">
        <f t="shared" ref="DI6:DQ6" si="12">IF(DI7="",NA(),DI7)</f>
        <v>39.869999999999997</v>
      </c>
      <c r="DJ6" s="35">
        <f t="shared" si="12"/>
        <v>40.869999999999997</v>
      </c>
      <c r="DK6" s="35">
        <f t="shared" si="12"/>
        <v>40.99</v>
      </c>
      <c r="DL6" s="35">
        <f t="shared" si="12"/>
        <v>42.66</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6.85</v>
      </c>
      <c r="DT6" s="35">
        <f t="shared" ref="DT6:EB6" si="13">IF(DT7="",NA(),DT7)</f>
        <v>6.52</v>
      </c>
      <c r="DU6" s="35">
        <f t="shared" si="13"/>
        <v>13.22</v>
      </c>
      <c r="DV6" s="35">
        <f t="shared" si="13"/>
        <v>12.69</v>
      </c>
      <c r="DW6" s="35">
        <f t="shared" si="13"/>
        <v>12.98</v>
      </c>
      <c r="DX6" s="35">
        <f t="shared" si="13"/>
        <v>8.39</v>
      </c>
      <c r="DY6" s="35">
        <f t="shared" si="13"/>
        <v>10.09</v>
      </c>
      <c r="DZ6" s="35">
        <f t="shared" si="13"/>
        <v>10.54</v>
      </c>
      <c r="EA6" s="35">
        <f t="shared" si="13"/>
        <v>12.03</v>
      </c>
      <c r="EB6" s="35">
        <f t="shared" si="13"/>
        <v>12.19</v>
      </c>
      <c r="EC6" s="34" t="str">
        <f>IF(EC7="","",IF(EC7="-","【-】","【"&amp;SUBSTITUTE(TEXT(EC7,"#,##0.00"),"-","△")&amp;"】"))</f>
        <v>【15.89】</v>
      </c>
      <c r="ED6" s="35">
        <f>IF(ED7="",NA(),ED7)</f>
        <v>0.68</v>
      </c>
      <c r="EE6" s="35">
        <f t="shared" ref="EE6:EM6" si="14">IF(EE7="",NA(),EE7)</f>
        <v>0.86</v>
      </c>
      <c r="EF6" s="35">
        <f t="shared" si="14"/>
        <v>1.38</v>
      </c>
      <c r="EG6" s="35">
        <f t="shared" si="14"/>
        <v>0.69</v>
      </c>
      <c r="EH6" s="35">
        <f t="shared" si="14"/>
        <v>0.9</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282138</v>
      </c>
      <c r="D7" s="37">
        <v>46</v>
      </c>
      <c r="E7" s="37">
        <v>1</v>
      </c>
      <c r="F7" s="37">
        <v>0</v>
      </c>
      <c r="G7" s="37">
        <v>1</v>
      </c>
      <c r="H7" s="37" t="s">
        <v>105</v>
      </c>
      <c r="I7" s="37" t="s">
        <v>106</v>
      </c>
      <c r="J7" s="37" t="s">
        <v>107</v>
      </c>
      <c r="K7" s="37" t="s">
        <v>108</v>
      </c>
      <c r="L7" s="37" t="s">
        <v>109</v>
      </c>
      <c r="M7" s="37" t="s">
        <v>110</v>
      </c>
      <c r="N7" s="38" t="s">
        <v>111</v>
      </c>
      <c r="O7" s="38">
        <v>85.37</v>
      </c>
      <c r="P7" s="38">
        <v>98.76</v>
      </c>
      <c r="Q7" s="38">
        <v>3510</v>
      </c>
      <c r="R7" s="38">
        <v>41177</v>
      </c>
      <c r="S7" s="38">
        <v>132.44</v>
      </c>
      <c r="T7" s="38">
        <v>310.91000000000003</v>
      </c>
      <c r="U7" s="38">
        <v>40490</v>
      </c>
      <c r="V7" s="38">
        <v>111.57</v>
      </c>
      <c r="W7" s="38">
        <v>362.91</v>
      </c>
      <c r="X7" s="38">
        <v>96.29</v>
      </c>
      <c r="Y7" s="38">
        <v>109.87</v>
      </c>
      <c r="Z7" s="38">
        <v>100.81</v>
      </c>
      <c r="AA7" s="38">
        <v>103.32</v>
      </c>
      <c r="AB7" s="38">
        <v>103.97</v>
      </c>
      <c r="AC7" s="38">
        <v>106.89</v>
      </c>
      <c r="AD7" s="38">
        <v>109.04</v>
      </c>
      <c r="AE7" s="38">
        <v>109.64</v>
      </c>
      <c r="AF7" s="38">
        <v>110.95</v>
      </c>
      <c r="AG7" s="38">
        <v>110.68</v>
      </c>
      <c r="AH7" s="38">
        <v>113.39</v>
      </c>
      <c r="AI7" s="38">
        <v>2.9</v>
      </c>
      <c r="AJ7" s="38">
        <v>0</v>
      </c>
      <c r="AK7" s="38">
        <v>43.74</v>
      </c>
      <c r="AL7" s="38">
        <v>32.24</v>
      </c>
      <c r="AM7" s="38">
        <v>27.21</v>
      </c>
      <c r="AN7" s="38">
        <v>7.76</v>
      </c>
      <c r="AO7" s="38">
        <v>3.77</v>
      </c>
      <c r="AP7" s="38">
        <v>3.62</v>
      </c>
      <c r="AQ7" s="38">
        <v>3.91</v>
      </c>
      <c r="AR7" s="38">
        <v>3.56</v>
      </c>
      <c r="AS7" s="38">
        <v>0.85</v>
      </c>
      <c r="AT7" s="38">
        <v>662.3</v>
      </c>
      <c r="AU7" s="38">
        <v>175.34</v>
      </c>
      <c r="AV7" s="38">
        <v>147.12</v>
      </c>
      <c r="AW7" s="38">
        <v>172.44</v>
      </c>
      <c r="AX7" s="38">
        <v>159.66999999999999</v>
      </c>
      <c r="AY7" s="38">
        <v>909.68</v>
      </c>
      <c r="AZ7" s="38">
        <v>382.09</v>
      </c>
      <c r="BA7" s="38">
        <v>371.31</v>
      </c>
      <c r="BB7" s="38">
        <v>377.63</v>
      </c>
      <c r="BC7" s="38">
        <v>357.34</v>
      </c>
      <c r="BD7" s="38">
        <v>264.33999999999997</v>
      </c>
      <c r="BE7" s="38">
        <v>272.63</v>
      </c>
      <c r="BF7" s="38">
        <v>264.69</v>
      </c>
      <c r="BG7" s="38">
        <v>258.99</v>
      </c>
      <c r="BH7" s="38">
        <v>239.6</v>
      </c>
      <c r="BI7" s="38">
        <v>226.8</v>
      </c>
      <c r="BJ7" s="38">
        <v>382.65</v>
      </c>
      <c r="BK7" s="38">
        <v>385.06</v>
      </c>
      <c r="BL7" s="38">
        <v>373.09</v>
      </c>
      <c r="BM7" s="38">
        <v>364.71</v>
      </c>
      <c r="BN7" s="38">
        <v>373.69</v>
      </c>
      <c r="BO7" s="38">
        <v>274.27</v>
      </c>
      <c r="BP7" s="38">
        <v>93.23</v>
      </c>
      <c r="BQ7" s="38">
        <v>107.56</v>
      </c>
      <c r="BR7" s="38">
        <v>96.36</v>
      </c>
      <c r="BS7" s="38">
        <v>98.83</v>
      </c>
      <c r="BT7" s="38">
        <v>100.05</v>
      </c>
      <c r="BU7" s="38">
        <v>96.1</v>
      </c>
      <c r="BV7" s="38">
        <v>99.07</v>
      </c>
      <c r="BW7" s="38">
        <v>99.99</v>
      </c>
      <c r="BX7" s="38">
        <v>100.65</v>
      </c>
      <c r="BY7" s="38">
        <v>99.87</v>
      </c>
      <c r="BZ7" s="38">
        <v>104.36</v>
      </c>
      <c r="CA7" s="38">
        <v>232.89</v>
      </c>
      <c r="CB7" s="38">
        <v>200.73</v>
      </c>
      <c r="CC7" s="38">
        <v>220.99</v>
      </c>
      <c r="CD7" s="38">
        <v>213.96</v>
      </c>
      <c r="CE7" s="38">
        <v>211.79</v>
      </c>
      <c r="CF7" s="38">
        <v>178.39</v>
      </c>
      <c r="CG7" s="38">
        <v>173.03</v>
      </c>
      <c r="CH7" s="38">
        <v>171.15</v>
      </c>
      <c r="CI7" s="38">
        <v>170.19</v>
      </c>
      <c r="CJ7" s="38">
        <v>171.81</v>
      </c>
      <c r="CK7" s="38">
        <v>165.71</v>
      </c>
      <c r="CL7" s="38">
        <v>60.59</v>
      </c>
      <c r="CM7" s="38">
        <v>57.92</v>
      </c>
      <c r="CN7" s="38">
        <v>55.75</v>
      </c>
      <c r="CO7" s="38">
        <v>58.05</v>
      </c>
      <c r="CP7" s="38">
        <v>58.03</v>
      </c>
      <c r="CQ7" s="38">
        <v>59.23</v>
      </c>
      <c r="CR7" s="38">
        <v>58.58</v>
      </c>
      <c r="CS7" s="38">
        <v>58.53</v>
      </c>
      <c r="CT7" s="38">
        <v>59.01</v>
      </c>
      <c r="CU7" s="38">
        <v>60.03</v>
      </c>
      <c r="CV7" s="38">
        <v>60.41</v>
      </c>
      <c r="CW7" s="38">
        <v>89.62</v>
      </c>
      <c r="CX7" s="38">
        <v>90.24</v>
      </c>
      <c r="CY7" s="38">
        <v>90.24</v>
      </c>
      <c r="CZ7" s="38">
        <v>89.72</v>
      </c>
      <c r="DA7" s="38">
        <v>89.25</v>
      </c>
      <c r="DB7" s="38">
        <v>85.53</v>
      </c>
      <c r="DC7" s="38">
        <v>85.23</v>
      </c>
      <c r="DD7" s="38">
        <v>85.26</v>
      </c>
      <c r="DE7" s="38">
        <v>85.37</v>
      </c>
      <c r="DF7" s="38">
        <v>84.81</v>
      </c>
      <c r="DG7" s="38">
        <v>89.93</v>
      </c>
      <c r="DH7" s="38">
        <v>37.24</v>
      </c>
      <c r="DI7" s="38">
        <v>39.869999999999997</v>
      </c>
      <c r="DJ7" s="38">
        <v>40.869999999999997</v>
      </c>
      <c r="DK7" s="38">
        <v>40.99</v>
      </c>
      <c r="DL7" s="38">
        <v>42.66</v>
      </c>
      <c r="DM7" s="38">
        <v>37.340000000000003</v>
      </c>
      <c r="DN7" s="38">
        <v>44.31</v>
      </c>
      <c r="DO7" s="38">
        <v>45.75</v>
      </c>
      <c r="DP7" s="38">
        <v>46.9</v>
      </c>
      <c r="DQ7" s="38">
        <v>47.28</v>
      </c>
      <c r="DR7" s="38">
        <v>48.12</v>
      </c>
      <c r="DS7" s="38">
        <v>6.85</v>
      </c>
      <c r="DT7" s="38">
        <v>6.52</v>
      </c>
      <c r="DU7" s="38">
        <v>13.22</v>
      </c>
      <c r="DV7" s="38">
        <v>12.69</v>
      </c>
      <c r="DW7" s="38">
        <v>12.98</v>
      </c>
      <c r="DX7" s="38">
        <v>8.39</v>
      </c>
      <c r="DY7" s="38">
        <v>10.09</v>
      </c>
      <c r="DZ7" s="38">
        <v>10.54</v>
      </c>
      <c r="EA7" s="38">
        <v>12.03</v>
      </c>
      <c r="EB7" s="38">
        <v>12.19</v>
      </c>
      <c r="EC7" s="38">
        <v>15.89</v>
      </c>
      <c r="ED7" s="38">
        <v>0.68</v>
      </c>
      <c r="EE7" s="38">
        <v>0.86</v>
      </c>
      <c r="EF7" s="38">
        <v>1.38</v>
      </c>
      <c r="EG7" s="38">
        <v>0.69</v>
      </c>
      <c r="EH7" s="38">
        <v>0.9</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2019-01-25T01:41:52Z</cp:lastPrinted>
  <dcterms:created xsi:type="dcterms:W3CDTF">2018-12-03T08:34:38Z</dcterms:created>
  <dcterms:modified xsi:type="dcterms:W3CDTF">2019-02-06T05:05:54Z</dcterms:modified>
  <cp:category/>
</cp:coreProperties>
</file>