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<sst xmlns="http://schemas.openxmlformats.org/spreadsheetml/2006/main" count="217" uniqueCount="107">
  <si>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</si>
  <si>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</si>
  <si>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</si>
  <si>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</si>
  <si>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</si>
  <si>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</si>
  <si>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</si>
  <si>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</si>
  <si>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</si>
  <si>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</si>
  <si>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</si>
  <si>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</si>
  <si>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</si>
  <si>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</si>
  <si>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</si>
  <si>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</si>
  <si>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</si>
  <si>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</si>
  <si>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</si>
  <si>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</si>
  <si>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</si>
  <si>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</si>
  <si>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</si>
  <si>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</si>
  <si>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</si>
  <si>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</si>
  <si>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</si>
  <si>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</si>
  <si>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</si>
  <si>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</si>
  <si>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</si>
  <si>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</si>
  <si>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</si>
  <si>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</si>
  <si>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</si>
  <si>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</si>
  <si>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</si>
  <si>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</si>
  <si>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</si>
  <si>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</si>
  <si>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</si>
  <si>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</si>
  <si>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</si>
  <si>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</si>
  <si>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</si>
  <si>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</si>
  <si>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</si>
  <si>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</si>
  <si>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</si>
  <si>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</si>
  <si>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</si>
  <si>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</si>
  <si>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</si>
  <si>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</si>
  <si>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</si>
  <si>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</si>
  <si>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</si>
  <si>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</si>
  <si>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</si>
  <si>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</si>
  <si>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</si>
  <si>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</si>
  <si>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</si>
  <si>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</si>
  <si>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</si>
  <si>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</si>
  <si>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</si>
  <si>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</si>
  <si>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</si>
  <si>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</si>
  <si>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</si>
  <si>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</si>
  <si>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</si>
  <si>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</si>
  <si>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</si>
  <si>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</si>
  <si>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</si>
  <si>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</si>
  <si>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</si>
  <si>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</si>
  <si>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</si>
  <si>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</si>
  <si>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</si>
  <si>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</si>
  <si>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</si>
  <si>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</si>
  <si>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</si>
  <si>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</si>
  <si>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</si>
  <si>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</si>
  <si>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</si>
  <si>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</si>
  <si>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</si>
  <si>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</si>
  <si>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</si>
  <si>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</si>
  <si>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</si>
  <si>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</si>
  <si>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</si>
  <si>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</si>
  <si>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</si>
  <si>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</si>
  <si>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</si>
  <si>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</si>
  <si>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西脇市の水道料金は、兵庫県内では高めに料金設定されています。その理由の１点目は、西脇市水道事業の基幹施設である「春日浄水場」の老朽化に伴い、新たな浄水場の建設をせずに県営水道を購入するため、送水管などの施設整備を平成16年度から平成22年度において行いました。また、昭和30年代から40年代にかけて布設された水道管の更新時期が来ているため、老朽管更新事業を平成22年度より計画的に行っています。このように施設の改築更新を進めている結果、減価償却費などの費用が増加しています。
　２点目は、都市部と比較すると山間地帯であり、配水地、ポンプ施設や水道管などの水道施設が多く、維持管理に経費がかかっています。
　３点目は、大口需要家が少なく、一般家庭への負担が大きくなっています。
　人口減少、大口需要家の減少、節水器具の普及などの理由により、年々水道料金収入は減少しており、黒字経営を維持していくのは、とても困難な状況にあります。</t>
    <rPh sb="1" eb="4">
      <t>ニシワキシ</t>
    </rPh>
    <rPh sb="5" eb="7">
      <t>スイドウ</t>
    </rPh>
    <rPh sb="7" eb="9">
      <t>リョウキン</t>
    </rPh>
    <rPh sb="11" eb="13">
      <t>ヒョウゴ</t>
    </rPh>
    <rPh sb="13" eb="15">
      <t>ケンナイ</t>
    </rPh>
    <rPh sb="17" eb="18">
      <t>タカ</t>
    </rPh>
    <rPh sb="20" eb="22">
      <t>リョウキン</t>
    </rPh>
    <rPh sb="22" eb="24">
      <t>セッテイ</t>
    </rPh>
    <rPh sb="33" eb="35">
      <t>リユウ</t>
    </rPh>
    <rPh sb="37" eb="38">
      <t>テン</t>
    </rPh>
    <rPh sb="38" eb="39">
      <t>メ</t>
    </rPh>
    <rPh sb="41" eb="44">
      <t>ニシワキシ</t>
    </rPh>
    <rPh sb="44" eb="46">
      <t>スイドウ</t>
    </rPh>
    <rPh sb="46" eb="48">
      <t>ジギョウ</t>
    </rPh>
    <rPh sb="49" eb="51">
      <t>キカン</t>
    </rPh>
    <rPh sb="51" eb="53">
      <t>シセツ</t>
    </rPh>
    <rPh sb="57" eb="59">
      <t>カスガ</t>
    </rPh>
    <rPh sb="59" eb="62">
      <t>ジョウスイジョウ</t>
    </rPh>
    <rPh sb="64" eb="67">
      <t>ロウキュウカ</t>
    </rPh>
    <rPh sb="68" eb="69">
      <t>トモナ</t>
    </rPh>
    <rPh sb="71" eb="72">
      <t>アラ</t>
    </rPh>
    <rPh sb="74" eb="77">
      <t>ジョウスイジョウ</t>
    </rPh>
    <rPh sb="78" eb="80">
      <t>ケンセツ</t>
    </rPh>
    <rPh sb="84" eb="86">
      <t>ケンエイ</t>
    </rPh>
    <rPh sb="86" eb="88">
      <t>スイドウ</t>
    </rPh>
    <rPh sb="89" eb="91">
      <t>コウニュウ</t>
    </rPh>
    <rPh sb="96" eb="99">
      <t>ソウスイカン</t>
    </rPh>
    <rPh sb="102" eb="104">
      <t>シセツ</t>
    </rPh>
    <rPh sb="104" eb="106">
      <t>セイビ</t>
    </rPh>
    <rPh sb="107" eb="109">
      <t>ヘイセイ</t>
    </rPh>
    <rPh sb="111" eb="113">
      <t>ネンド</t>
    </rPh>
    <rPh sb="115" eb="117">
      <t>ヘイセイ</t>
    </rPh>
    <rPh sb="119" eb="121">
      <t>ネンド</t>
    </rPh>
    <rPh sb="125" eb="126">
      <t>オコナ</t>
    </rPh>
    <rPh sb="134" eb="136">
      <t>ショウワ</t>
    </rPh>
    <rPh sb="138" eb="139">
      <t>ネン</t>
    </rPh>
    <rPh sb="139" eb="140">
      <t>ダイ</t>
    </rPh>
    <rPh sb="144" eb="146">
      <t>ネンダイ</t>
    </rPh>
    <rPh sb="150" eb="152">
      <t>フセツ</t>
    </rPh>
    <rPh sb="155" eb="158">
      <t>スイドウカン</t>
    </rPh>
    <rPh sb="159" eb="161">
      <t>コウシン</t>
    </rPh>
    <rPh sb="161" eb="163">
      <t>ジキ</t>
    </rPh>
    <rPh sb="164" eb="165">
      <t>キ</t>
    </rPh>
    <rPh sb="171" eb="173">
      <t>ロウキュウ</t>
    </rPh>
    <rPh sb="173" eb="174">
      <t>カン</t>
    </rPh>
    <rPh sb="174" eb="176">
      <t>コウシン</t>
    </rPh>
    <rPh sb="176" eb="178">
      <t>ジギョウ</t>
    </rPh>
    <rPh sb="179" eb="181">
      <t>ヘイセイ</t>
    </rPh>
    <rPh sb="183" eb="185">
      <t>ネンド</t>
    </rPh>
    <rPh sb="187" eb="190">
      <t>ケイカクテキ</t>
    </rPh>
    <rPh sb="191" eb="192">
      <t>オコナ</t>
    </rPh>
    <rPh sb="203" eb="205">
      <t>シセツ</t>
    </rPh>
    <rPh sb="206" eb="208">
      <t>カイチク</t>
    </rPh>
    <rPh sb="208" eb="210">
      <t>コウシン</t>
    </rPh>
    <rPh sb="211" eb="212">
      <t>スス</t>
    </rPh>
    <rPh sb="216" eb="218">
      <t>ケッカ</t>
    </rPh>
    <rPh sb="219" eb="221">
      <t>ゲンカ</t>
    </rPh>
    <rPh sb="221" eb="223">
      <t>ショウキャク</t>
    </rPh>
    <rPh sb="223" eb="224">
      <t>ヒ</t>
    </rPh>
    <rPh sb="227" eb="229">
      <t>ヒヨウ</t>
    </rPh>
    <rPh sb="230" eb="232">
      <t>ゾウカ</t>
    </rPh>
    <rPh sb="241" eb="242">
      <t>テン</t>
    </rPh>
    <rPh sb="242" eb="243">
      <t>メ</t>
    </rPh>
    <rPh sb="245" eb="248">
      <t>トシブ</t>
    </rPh>
    <rPh sb="249" eb="251">
      <t>ヒカク</t>
    </rPh>
    <rPh sb="254" eb="256">
      <t>サンカン</t>
    </rPh>
    <rPh sb="256" eb="258">
      <t>チタイ</t>
    </rPh>
    <rPh sb="262" eb="264">
      <t>ハイスイ</t>
    </rPh>
    <rPh sb="264" eb="265">
      <t>チ</t>
    </rPh>
    <rPh sb="269" eb="271">
      <t>シセツ</t>
    </rPh>
    <rPh sb="272" eb="275">
      <t>スイドウカン</t>
    </rPh>
    <rPh sb="278" eb="280">
      <t>スイドウ</t>
    </rPh>
    <rPh sb="280" eb="282">
      <t>シセツ</t>
    </rPh>
    <rPh sb="283" eb="284">
      <t>オオ</t>
    </rPh>
    <rPh sb="286" eb="288">
      <t>イジ</t>
    </rPh>
    <rPh sb="305" eb="306">
      <t>テン</t>
    </rPh>
    <rPh sb="306" eb="307">
      <t>メ</t>
    </rPh>
    <rPh sb="309" eb="311">
      <t>オオグチ</t>
    </rPh>
    <rPh sb="311" eb="314">
      <t>ジュヨウカ</t>
    </rPh>
    <rPh sb="315" eb="316">
      <t>スク</t>
    </rPh>
    <rPh sb="319" eb="321">
      <t>イッパン</t>
    </rPh>
    <rPh sb="321" eb="323">
      <t>カテイ</t>
    </rPh>
    <rPh sb="325" eb="327">
      <t>フタン</t>
    </rPh>
    <rPh sb="328" eb="329">
      <t>オオ</t>
    </rPh>
    <rPh sb="340" eb="342">
      <t>ジンコウ</t>
    </rPh>
    <rPh sb="342" eb="344">
      <t>ゲンショウ</t>
    </rPh>
    <rPh sb="345" eb="347">
      <t>オオグチ</t>
    </rPh>
    <rPh sb="347" eb="350">
      <t>ジュヨウカ</t>
    </rPh>
    <rPh sb="351" eb="352">
      <t>ゲン</t>
    </rPh>
    <rPh sb="352" eb="353">
      <t>ショウ</t>
    </rPh>
    <rPh sb="354" eb="356">
      <t>セッスイ</t>
    </rPh>
    <rPh sb="356" eb="358">
      <t>キグ</t>
    </rPh>
    <rPh sb="359" eb="361">
      <t>フキュウ</t>
    </rPh>
    <rPh sb="364" eb="366">
      <t>リユウ</t>
    </rPh>
    <rPh sb="370" eb="372">
      <t>ネンネン</t>
    </rPh>
    <rPh sb="372" eb="374">
      <t>スイドウ</t>
    </rPh>
    <rPh sb="374" eb="376">
      <t>リョウキン</t>
    </rPh>
    <rPh sb="376" eb="378">
      <t>シュウニュウ</t>
    </rPh>
    <rPh sb="379" eb="381">
      <t>ゲンショウ</t>
    </rPh>
    <rPh sb="386" eb="388">
      <t>クロジ</t>
    </rPh>
    <rPh sb="388" eb="390">
      <t>ケイエイ</t>
    </rPh>
    <rPh sb="391" eb="393">
      <t>イジ</t>
    </rPh>
    <rPh sb="403" eb="405">
      <t>コンナン</t>
    </rPh>
    <rPh sb="406" eb="408">
      <t>ジョウキョウ</t>
    </rPh>
    <phoneticPr fontId="4"/>
  </si>
  <si>
    <t>　西脇市では、平成22年度に市内19.2％の料金改定を行いました。これは、水道管など老朽施設の改築更新を計画的に行い、配水計画の見直しによる施設の統廃合や浄水施設整備を進めるために必要な財源となる料金設定となっています。
　順次、施設の耐震化更新を進めていますが、優先順位を把握するため、平成27年度から平成28年度の２年間でアセットマネジメントに取り組んでいます。</t>
    <rPh sb="1" eb="4">
      <t>ニシワキシ</t>
    </rPh>
    <rPh sb="7" eb="9">
      <t>ヘイセイ</t>
    </rPh>
    <rPh sb="11" eb="13">
      <t>ネンド</t>
    </rPh>
    <rPh sb="14" eb="16">
      <t>シナイ</t>
    </rPh>
    <rPh sb="22" eb="24">
      <t>リョウキン</t>
    </rPh>
    <rPh sb="24" eb="26">
      <t>カイテイ</t>
    </rPh>
    <rPh sb="27" eb="28">
      <t>オコナ</t>
    </rPh>
    <rPh sb="37" eb="40">
      <t>スイドウカン</t>
    </rPh>
    <rPh sb="42" eb="44">
      <t>ロウキュウ</t>
    </rPh>
    <rPh sb="44" eb="46">
      <t>シセツ</t>
    </rPh>
    <rPh sb="47" eb="49">
      <t>カイチク</t>
    </rPh>
    <rPh sb="49" eb="51">
      <t>コウシン</t>
    </rPh>
    <rPh sb="52" eb="55">
      <t>ケイカクテキ</t>
    </rPh>
    <rPh sb="56" eb="57">
      <t>オコナ</t>
    </rPh>
    <rPh sb="59" eb="61">
      <t>ハイスイ</t>
    </rPh>
    <rPh sb="61" eb="63">
      <t>ケイカク</t>
    </rPh>
    <rPh sb="64" eb="66">
      <t>ミナオ</t>
    </rPh>
    <rPh sb="70" eb="72">
      <t>シセツ</t>
    </rPh>
    <rPh sb="73" eb="76">
      <t>トウハイゴウ</t>
    </rPh>
    <rPh sb="77" eb="79">
      <t>ジョウスイ</t>
    </rPh>
    <rPh sb="79" eb="81">
      <t>シセツ</t>
    </rPh>
    <rPh sb="81" eb="83">
      <t>セイビ</t>
    </rPh>
    <rPh sb="84" eb="85">
      <t>スス</t>
    </rPh>
    <rPh sb="90" eb="92">
      <t>ヒツヨウ</t>
    </rPh>
    <rPh sb="93" eb="95">
      <t>ザイゲン</t>
    </rPh>
    <rPh sb="98" eb="100">
      <t>リョウキン</t>
    </rPh>
    <rPh sb="100" eb="102">
      <t>セッテイ</t>
    </rPh>
    <rPh sb="112" eb="114">
      <t>ジュンジ</t>
    </rPh>
    <rPh sb="115" eb="117">
      <t>シセツ</t>
    </rPh>
    <rPh sb="118" eb="121">
      <t>タイシンカ</t>
    </rPh>
    <rPh sb="121" eb="123">
      <t>コウシン</t>
    </rPh>
    <rPh sb="124" eb="125">
      <t>スス</t>
    </rPh>
    <rPh sb="132" eb="134">
      <t>ユウセン</t>
    </rPh>
    <rPh sb="134" eb="136">
      <t>ジュンイ</t>
    </rPh>
    <rPh sb="137" eb="139">
      <t>ハアク</t>
    </rPh>
    <rPh sb="144" eb="146">
      <t>ヘイセイ</t>
    </rPh>
    <rPh sb="148" eb="150">
      <t>ネンド</t>
    </rPh>
    <rPh sb="152" eb="154">
      <t>ヘイセイ</t>
    </rPh>
    <rPh sb="156" eb="158">
      <t>ネンド</t>
    </rPh>
    <rPh sb="160" eb="162">
      <t>ネンカン</t>
    </rPh>
    <rPh sb="174" eb="175">
      <t>ト</t>
    </rPh>
    <rPh sb="176" eb="177">
      <t>ク</t>
    </rPh>
    <phoneticPr fontId="4"/>
  </si>
  <si>
    <t>　西脇市では、近年、県営水道の受水施設整備、浄水場新設工事、水道管の耐震化工事など施設整備を進めてきた結果、減価償却費の増加により費用が増加傾向にあります。
　水道料金収入も減少していることから、アセットマネジメントを行い、施設の更新に優先順位を付け、的確に効率良く運営していきたいと考えています。</t>
    <rPh sb="1" eb="4">
      <t>ニシワキシ</t>
    </rPh>
    <rPh sb="7" eb="9">
      <t>キンネン</t>
    </rPh>
    <rPh sb="10" eb="12">
      <t>ケンエイ</t>
    </rPh>
    <rPh sb="12" eb="14">
      <t>スイドウ</t>
    </rPh>
    <rPh sb="15" eb="16">
      <t>ウ</t>
    </rPh>
    <rPh sb="16" eb="17">
      <t>スイ</t>
    </rPh>
    <rPh sb="17" eb="19">
      <t>シセツ</t>
    </rPh>
    <rPh sb="19" eb="21">
      <t>セイビ</t>
    </rPh>
    <rPh sb="22" eb="25">
      <t>ジョウスイジョウ</t>
    </rPh>
    <rPh sb="25" eb="27">
      <t>シンセツ</t>
    </rPh>
    <rPh sb="27" eb="29">
      <t>コウジ</t>
    </rPh>
    <rPh sb="30" eb="33">
      <t>スイドウカン</t>
    </rPh>
    <rPh sb="34" eb="37">
      <t>タイシンカ</t>
    </rPh>
    <rPh sb="37" eb="39">
      <t>コウジ</t>
    </rPh>
    <rPh sb="41" eb="43">
      <t>シセツ</t>
    </rPh>
    <rPh sb="43" eb="45">
      <t>セイビ</t>
    </rPh>
    <rPh sb="46" eb="47">
      <t>スス</t>
    </rPh>
    <rPh sb="51" eb="53">
      <t>ケッカ</t>
    </rPh>
    <rPh sb="54" eb="56">
      <t>ゲンカ</t>
    </rPh>
    <rPh sb="56" eb="58">
      <t>ショウキャク</t>
    </rPh>
    <rPh sb="58" eb="59">
      <t>ヒ</t>
    </rPh>
    <rPh sb="60" eb="62">
      <t>ゾウカ</t>
    </rPh>
    <rPh sb="65" eb="67">
      <t>ヒヨウ</t>
    </rPh>
    <rPh sb="68" eb="70">
      <t>ゾウカ</t>
    </rPh>
    <rPh sb="70" eb="72">
      <t>ケイコウ</t>
    </rPh>
    <rPh sb="80" eb="82">
      <t>スイドウ</t>
    </rPh>
    <rPh sb="82" eb="84">
      <t>リョウキン</t>
    </rPh>
    <rPh sb="84" eb="86">
      <t>シュウニュウ</t>
    </rPh>
    <rPh sb="87" eb="89">
      <t>ゲンショウ</t>
    </rPh>
    <rPh sb="109" eb="110">
      <t>オコナ</t>
    </rPh>
    <rPh sb="112" eb="114">
      <t>シセツ</t>
    </rPh>
    <rPh sb="115" eb="117">
      <t>コウシン</t>
    </rPh>
    <rPh sb="118" eb="120">
      <t>ユウセン</t>
    </rPh>
    <rPh sb="120" eb="122">
      <t>ジュンイ</t>
    </rPh>
    <rPh sb="123" eb="124">
      <t>ツ</t>
    </rPh>
    <rPh sb="126" eb="128">
      <t>テキカク</t>
    </rPh>
    <rPh sb="129" eb="131">
      <t>コウリツ</t>
    </rPh>
    <rPh sb="131" eb="132">
      <t>ヨ</t>
    </rPh>
    <rPh sb="133" eb="135">
      <t>ウンエイ</t>
    </rPh>
    <rPh sb="142" eb="1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</si>
</sst>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0.42</c:v>
                </c:pt>
                <c:pt idx="1">
                  <c:v>0.28000000000000003</c:v>
                </c:pt>
                <c:pt idx="2">
                  <c:v>0.36</c:v>
                </c:pt>
                <c:pt idx="3">
                  <c:v>0.68</c:v>
                </c:pt>
                <c:pt idx="4">
                  <c:v>0.86</c:v>
                </c:pt>
              </c:numCache>
            </c:numRef>
          </c:val>
        </c:ser>
        <c:dLbls>
          <c:showLegendKey val="0"/>
          <c:showVal val="0"/>
          <c:showCatName val="0"/>
          <c:showSerName val="0"/>
          <c:showPercent val="0"/>
          <c:showBubbleSize val="0"/>
        </c:dLbls>
        <c:gapWidth val="150"/>
        <c:axId val="227868360"/>
        <c:axId val="22836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27868360"/>
        <c:axId val="228362744"/>
      </c:lineChart>
      <c:dateAx>
        <c:axId val="227868360"/>
        <c:scaling>
          <c:orientation val="minMax"/>
        </c:scaling>
        <c:delete val="1"/>
        <c:axPos val="b"/>
        <c:numFmt formatCode="ge" sourceLinked="1"/>
        <c:majorTickMark val="none"/>
        <c:minorTickMark val="none"/>
        <c:tickLblPos val="none"/>
        <c:crossAx val="228362744"/>
        <c:crosses val="autoZero"/>
        <c:auto val="1"/>
        <c:lblOffset val="100"/>
        <c:baseTimeUnit val="years"/>
      </c:dateAx>
      <c:valAx>
        <c:axId val="22836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6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70.599999999999994</c:v>
                </c:pt>
                <c:pt idx="1">
                  <c:v>63.69</c:v>
                </c:pt>
                <c:pt idx="2">
                  <c:v>62.49</c:v>
                </c:pt>
                <c:pt idx="3">
                  <c:v>60.59</c:v>
                </c:pt>
                <c:pt idx="4">
                  <c:v>57.92</c:v>
                </c:pt>
              </c:numCache>
            </c:numRef>
          </c:val>
        </c:ser>
        <c:dLbls>
          <c:showLegendKey val="0"/>
          <c:showVal val="0"/>
          <c:showCatName val="0"/>
          <c:showSerName val="0"/>
          <c:showPercent val="0"/>
          <c:showBubbleSize val="0"/>
        </c:dLbls>
        <c:gapWidth val="150"/>
        <c:axId val="227348200"/>
        <c:axId val="2273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27348200"/>
        <c:axId val="227347808"/>
      </c:lineChart>
      <c:dateAx>
        <c:axId val="227348200"/>
        <c:scaling>
          <c:orientation val="minMax"/>
        </c:scaling>
        <c:delete val="1"/>
        <c:axPos val="b"/>
        <c:numFmt formatCode="ge" sourceLinked="1"/>
        <c:majorTickMark val="none"/>
        <c:minorTickMark val="none"/>
        <c:tickLblPos val="none"/>
        <c:crossAx val="227347808"/>
        <c:crosses val="autoZero"/>
        <c:auto val="1"/>
        <c:lblOffset val="100"/>
        <c:baseTimeUnit val="years"/>
      </c:dateAx>
      <c:valAx>
        <c:axId val="2273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4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90.6</c:v>
                </c:pt>
                <c:pt idx="1">
                  <c:v>90.28</c:v>
                </c:pt>
                <c:pt idx="2">
                  <c:v>89.53</c:v>
                </c:pt>
                <c:pt idx="3">
                  <c:v>89.62</c:v>
                </c:pt>
                <c:pt idx="4">
                  <c:v>90.24</c:v>
                </c:pt>
              </c:numCache>
            </c:numRef>
          </c:val>
        </c:ser>
        <c:dLbls>
          <c:showLegendKey val="0"/>
          <c:showVal val="0"/>
          <c:showCatName val="0"/>
          <c:showSerName val="0"/>
          <c:showPercent val="0"/>
          <c:showBubbleSize val="0"/>
        </c:dLbls>
        <c:gapWidth val="150"/>
        <c:axId val="228989712"/>
        <c:axId val="22899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28989712"/>
        <c:axId val="228990104"/>
      </c:lineChart>
      <c:dateAx>
        <c:axId val="228989712"/>
        <c:scaling>
          <c:orientation val="minMax"/>
        </c:scaling>
        <c:delete val="1"/>
        <c:axPos val="b"/>
        <c:numFmt formatCode="ge" sourceLinked="1"/>
        <c:majorTickMark val="none"/>
        <c:minorTickMark val="none"/>
        <c:tickLblPos val="none"/>
        <c:crossAx val="228990104"/>
        <c:crosses val="autoZero"/>
        <c:auto val="1"/>
        <c:lblOffset val="100"/>
        <c:baseTimeUnit val="years"/>
      </c:dateAx>
      <c:valAx>
        <c:axId val="22899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8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99.01</c:v>
                </c:pt>
                <c:pt idx="1">
                  <c:v>104.11</c:v>
                </c:pt>
                <c:pt idx="2">
                  <c:v>101.58</c:v>
                </c:pt>
                <c:pt idx="3">
                  <c:v>96.29</c:v>
                </c:pt>
                <c:pt idx="4">
                  <c:v>109.87</c:v>
                </c:pt>
              </c:numCache>
            </c:numRef>
          </c:val>
        </c:ser>
        <c:dLbls>
          <c:showLegendKey val="0"/>
          <c:showVal val="0"/>
          <c:showCatName val="0"/>
          <c:showSerName val="0"/>
          <c:showPercent val="0"/>
          <c:showBubbleSize val="0"/>
        </c:dLbls>
        <c:gapWidth val="150"/>
        <c:axId val="228470328"/>
        <c:axId val="2284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28470328"/>
        <c:axId val="228420288"/>
      </c:lineChart>
      <c:dateAx>
        <c:axId val="228470328"/>
        <c:scaling>
          <c:orientation val="minMax"/>
        </c:scaling>
        <c:delete val="1"/>
        <c:axPos val="b"/>
        <c:numFmt formatCode="ge" sourceLinked="1"/>
        <c:majorTickMark val="none"/>
        <c:minorTickMark val="none"/>
        <c:tickLblPos val="none"/>
        <c:crossAx val="228420288"/>
        <c:crosses val="autoZero"/>
        <c:auto val="1"/>
        <c:lblOffset val="100"/>
        <c:baseTimeUnit val="years"/>
      </c:dateAx>
      <c:valAx>
        <c:axId val="22842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47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31.67</c:v>
                </c:pt>
                <c:pt idx="1">
                  <c:v>33.76</c:v>
                </c:pt>
                <c:pt idx="2">
                  <c:v>35.69</c:v>
                </c:pt>
                <c:pt idx="3">
                  <c:v>37.24</c:v>
                </c:pt>
                <c:pt idx="4">
                  <c:v>39.869999999999997</c:v>
                </c:pt>
              </c:numCache>
            </c:numRef>
          </c:val>
        </c:ser>
        <c:dLbls>
          <c:showLegendKey val="0"/>
          <c:showVal val="0"/>
          <c:showCatName val="0"/>
          <c:showSerName val="0"/>
          <c:showPercent val="0"/>
          <c:showBubbleSize val="0"/>
        </c:dLbls>
        <c:gapWidth val="150"/>
        <c:axId val="228443248"/>
        <c:axId val="22844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28443248"/>
        <c:axId val="228443632"/>
      </c:lineChart>
      <c:dateAx>
        <c:axId val="228443248"/>
        <c:scaling>
          <c:orientation val="minMax"/>
        </c:scaling>
        <c:delete val="1"/>
        <c:axPos val="b"/>
        <c:numFmt formatCode="ge" sourceLinked="1"/>
        <c:majorTickMark val="none"/>
        <c:minorTickMark val="none"/>
        <c:tickLblPos val="none"/>
        <c:crossAx val="228443632"/>
        <c:crosses val="autoZero"/>
        <c:auto val="1"/>
        <c:lblOffset val="100"/>
        <c:baseTimeUnit val="years"/>
      </c:dateAx>
      <c:valAx>
        <c:axId val="22844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1.21</c:v>
                </c:pt>
                <c:pt idx="1">
                  <c:v>1.95</c:v>
                </c:pt>
                <c:pt idx="2">
                  <c:v>6.66</c:v>
                </c:pt>
                <c:pt idx="3">
                  <c:v>6.85</c:v>
                </c:pt>
                <c:pt idx="4">
                  <c:v>6.52</c:v>
                </c:pt>
              </c:numCache>
            </c:numRef>
          </c:val>
        </c:ser>
        <c:dLbls>
          <c:showLegendKey val="0"/>
          <c:showVal val="0"/>
          <c:showCatName val="0"/>
          <c:showSerName val="0"/>
          <c:showPercent val="0"/>
          <c:showBubbleSize val="0"/>
        </c:dLbls>
        <c:gapWidth val="150"/>
        <c:axId val="228630008"/>
        <c:axId val="2285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28630008"/>
        <c:axId val="228582976"/>
      </c:lineChart>
      <c:dateAx>
        <c:axId val="228630008"/>
        <c:scaling>
          <c:orientation val="minMax"/>
        </c:scaling>
        <c:delete val="1"/>
        <c:axPos val="b"/>
        <c:numFmt formatCode="ge" sourceLinked="1"/>
        <c:majorTickMark val="none"/>
        <c:minorTickMark val="none"/>
        <c:tickLblPos val="none"/>
        <c:crossAx val="228582976"/>
        <c:crosses val="autoZero"/>
        <c:auto val="1"/>
        <c:lblOffset val="100"/>
        <c:baseTimeUnit val="years"/>
      </c:dateAx>
      <c:valAx>
        <c:axId val="2285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quot;-&quot;">
                  <c:v>3.34</c:v>
                </c:pt>
                <c:pt idx="1">
                  <c:v>0</c:v>
                </c:pt>
                <c:pt idx="2">
                  <c:v>0</c:v>
                </c:pt>
                <c:pt idx="3" formatCode="#,##0.00;&quot;△&quot;#,##0.00;&quot;-&quot;">
                  <c:v>2.9</c:v>
                </c:pt>
                <c:pt idx="4">
                  <c:v>0</c:v>
                </c:pt>
              </c:numCache>
            </c:numRef>
          </c:val>
        </c:ser>
        <c:dLbls>
          <c:showLegendKey val="0"/>
          <c:showVal val="0"/>
          <c:showCatName val="0"/>
          <c:showSerName val="0"/>
          <c:showPercent val="0"/>
          <c:showBubbleSize val="0"/>
        </c:dLbls>
        <c:gapWidth val="150"/>
        <c:axId val="228590312"/>
        <c:axId val="22859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28590312"/>
        <c:axId val="228590704"/>
      </c:lineChart>
      <c:dateAx>
        <c:axId val="228590312"/>
        <c:scaling>
          <c:orientation val="minMax"/>
        </c:scaling>
        <c:delete val="1"/>
        <c:axPos val="b"/>
        <c:numFmt formatCode="ge" sourceLinked="1"/>
        <c:majorTickMark val="none"/>
        <c:minorTickMark val="none"/>
        <c:tickLblPos val="none"/>
        <c:crossAx val="228590704"/>
        <c:crosses val="autoZero"/>
        <c:auto val="1"/>
        <c:lblOffset val="100"/>
        <c:baseTimeUnit val="years"/>
      </c:dateAx>
      <c:valAx>
        <c:axId val="22859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59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827.17</c:v>
                </c:pt>
                <c:pt idx="1">
                  <c:v>932.83</c:v>
                </c:pt>
                <c:pt idx="2">
                  <c:v>971.32</c:v>
                </c:pt>
                <c:pt idx="3">
                  <c:v>662.3</c:v>
                </c:pt>
                <c:pt idx="4">
                  <c:v>175.34</c:v>
                </c:pt>
              </c:numCache>
            </c:numRef>
          </c:val>
        </c:ser>
        <c:dLbls>
          <c:showLegendKey val="0"/>
          <c:showVal val="0"/>
          <c:showCatName val="0"/>
          <c:showSerName val="0"/>
          <c:showPercent val="0"/>
          <c:showBubbleSize val="0"/>
        </c:dLbls>
        <c:gapWidth val="150"/>
        <c:axId val="228592272"/>
        <c:axId val="22859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28592272"/>
        <c:axId val="228592664"/>
      </c:lineChart>
      <c:dateAx>
        <c:axId val="228592272"/>
        <c:scaling>
          <c:orientation val="minMax"/>
        </c:scaling>
        <c:delete val="1"/>
        <c:axPos val="b"/>
        <c:numFmt formatCode="ge" sourceLinked="1"/>
        <c:majorTickMark val="none"/>
        <c:minorTickMark val="none"/>
        <c:tickLblPos val="none"/>
        <c:crossAx val="228592664"/>
        <c:crosses val="autoZero"/>
        <c:auto val="1"/>
        <c:lblOffset val="100"/>
        <c:baseTimeUnit val="years"/>
      </c:dateAx>
      <c:valAx>
        <c:axId val="228592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59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317.95999999999998</c:v>
                </c:pt>
                <c:pt idx="1">
                  <c:v>284.77999999999997</c:v>
                </c:pt>
                <c:pt idx="2">
                  <c:v>279.49</c:v>
                </c:pt>
                <c:pt idx="3">
                  <c:v>272.63</c:v>
                </c:pt>
                <c:pt idx="4">
                  <c:v>264.69</c:v>
                </c:pt>
              </c:numCache>
            </c:numRef>
          </c:val>
        </c:ser>
        <c:dLbls>
          <c:showLegendKey val="0"/>
          <c:showVal val="0"/>
          <c:showCatName val="0"/>
          <c:showSerName val="0"/>
          <c:showPercent val="0"/>
          <c:showBubbleSize val="0"/>
        </c:dLbls>
        <c:gapWidth val="150"/>
        <c:axId val="228720064"/>
        <c:axId val="22872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28720064"/>
        <c:axId val="228720456"/>
      </c:lineChart>
      <c:dateAx>
        <c:axId val="228720064"/>
        <c:scaling>
          <c:orientation val="minMax"/>
        </c:scaling>
        <c:delete val="1"/>
        <c:axPos val="b"/>
        <c:numFmt formatCode="ge" sourceLinked="1"/>
        <c:majorTickMark val="none"/>
        <c:minorTickMark val="none"/>
        <c:tickLblPos val="none"/>
        <c:crossAx val="228720456"/>
        <c:crosses val="autoZero"/>
        <c:auto val="1"/>
        <c:lblOffset val="100"/>
        <c:baseTimeUnit val="years"/>
      </c:dateAx>
      <c:valAx>
        <c:axId val="228720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96.12</c:v>
                </c:pt>
                <c:pt idx="1">
                  <c:v>101.37</c:v>
                </c:pt>
                <c:pt idx="2">
                  <c:v>98.19</c:v>
                </c:pt>
                <c:pt idx="3">
                  <c:v>93.23</c:v>
                </c:pt>
                <c:pt idx="4">
                  <c:v>107.56</c:v>
                </c:pt>
              </c:numCache>
            </c:numRef>
          </c:val>
        </c:ser>
        <c:dLbls>
          <c:showLegendKey val="0"/>
          <c:showVal val="0"/>
          <c:showCatName val="0"/>
          <c:showSerName val="0"/>
          <c:showPercent val="0"/>
          <c:showBubbleSize val="0"/>
        </c:dLbls>
        <c:gapWidth val="150"/>
        <c:axId val="228721632"/>
        <c:axId val="22872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28721632"/>
        <c:axId val="228722024"/>
      </c:lineChart>
      <c:dateAx>
        <c:axId val="228721632"/>
        <c:scaling>
          <c:orientation val="minMax"/>
        </c:scaling>
        <c:delete val="1"/>
        <c:axPos val="b"/>
        <c:numFmt formatCode="ge" sourceLinked="1"/>
        <c:majorTickMark val="none"/>
        <c:minorTickMark val="none"/>
        <c:tickLblPos val="none"/>
        <c:crossAx val="228722024"/>
        <c:crosses val="autoZero"/>
        <c:auto val="1"/>
        <c:lblOffset val="100"/>
        <c:baseTimeUnit val="years"/>
      </c:dateAx>
      <c:valAx>
        <c:axId val="22872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201.36</c:v>
                </c:pt>
                <c:pt idx="1">
                  <c:v>214.02</c:v>
                </c:pt>
                <c:pt idx="2">
                  <c:v>221.12</c:v>
                </c:pt>
                <c:pt idx="3">
                  <c:v>232.89</c:v>
                </c:pt>
                <c:pt idx="4">
                  <c:v>200.73</c:v>
                </c:pt>
              </c:numCache>
            </c:numRef>
          </c:val>
        </c:ser>
        <c:dLbls>
          <c:showLegendKey val="0"/>
          <c:showVal val="0"/>
          <c:showCatName val="0"/>
          <c:showSerName val="0"/>
          <c:showPercent val="0"/>
          <c:showBubbleSize val="0"/>
        </c:dLbls>
        <c:gapWidth val="150"/>
        <c:axId val="228591880"/>
        <c:axId val="2287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28591880"/>
        <c:axId val="228723200"/>
      </c:lineChart>
      <c:dateAx>
        <c:axId val="228591880"/>
        <c:scaling>
          <c:orientation val="minMax"/>
        </c:scaling>
        <c:delete val="1"/>
        <c:axPos val="b"/>
        <c:numFmt formatCode="ge" sourceLinked="1"/>
        <c:majorTickMark val="none"/>
        <c:minorTickMark val="none"/>
        <c:tickLblPos val="none"/>
        <c:crossAx val="228723200"/>
        <c:crosses val="autoZero"/>
        <c:auto val="1"/>
        <c:lblOffset val="100"/>
        <c:baseTimeUnit val="years"/>
      </c:dateAx>
      <c:valAx>
        <c:axId val="2287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9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N5" sqref="N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西脇市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42520</v>
      </c>
      <c r="AJ8" s="56"/>
      <c r="AK8" s="56"/>
      <c r="AL8" s="56"/>
      <c r="AM8" s="56"/>
      <c r="AN8" s="56"/>
      <c r="AO8" s="56"/>
      <c r="AP8" s="57"/>
      <c r="AQ8" s="47">
        <f>データ!R6</f>
        <v>132.44</v>
      </c>
      <c r="AR8" s="47"/>
      <c r="AS8" s="47"/>
      <c r="AT8" s="47"/>
      <c r="AU8" s="47"/>
      <c r="AV8" s="47"/>
      <c r="AW8" s="47"/>
      <c r="AX8" s="47"/>
      <c r="AY8" s="47">
        <f>データ!S6</f>
        <v>321.05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77.72</v>
      </c>
      <c r="K10" s="47"/>
      <c r="L10" s="47"/>
      <c r="M10" s="47"/>
      <c r="N10" s="47"/>
      <c r="O10" s="47"/>
      <c r="P10" s="47"/>
      <c r="Q10" s="47"/>
      <c r="R10" s="47">
        <f>データ!O6</f>
        <v>99.8</v>
      </c>
      <c r="S10" s="47"/>
      <c r="T10" s="47"/>
      <c r="U10" s="47"/>
      <c r="V10" s="47"/>
      <c r="W10" s="47"/>
      <c r="X10" s="47"/>
      <c r="Y10" s="47"/>
      <c r="Z10" s="78">
        <f>データ!P6</f>
        <v>3510</v>
      </c>
      <c r="AA10" s="78"/>
      <c r="AB10" s="78"/>
      <c r="AC10" s="78"/>
      <c r="AD10" s="78"/>
      <c r="AE10" s="78"/>
      <c r="AF10" s="78"/>
      <c r="AG10" s="78"/>
      <c r="AH10" s="2"/>
      <c r="AI10" s="78">
        <f>データ!T6</f>
        <v>42292</v>
      </c>
      <c r="AJ10" s="78"/>
      <c r="AK10" s="78"/>
      <c r="AL10" s="78"/>
      <c r="AM10" s="78"/>
      <c r="AN10" s="78"/>
      <c r="AO10" s="78"/>
      <c r="AP10" s="78"/>
      <c r="AQ10" s="47">
        <f>データ!U6</f>
        <v>111.57</v>
      </c>
      <c r="AR10" s="47"/>
      <c r="AS10" s="47"/>
      <c r="AT10" s="47"/>
      <c r="AU10" s="47"/>
      <c r="AV10" s="47"/>
      <c r="AW10" s="47"/>
      <c r="AX10" s="47"/>
      <c r="AY10" s="47">
        <f>データ!V6</f>
        <v>379.06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282138</v>
      </c>
      <c r="D6" s="31">
        <f t="shared" si="3"/>
        <v>46</v>
      </c>
      <c r="E6" s="31">
        <f t="shared" si="3"/>
        <v>1</v>
      </c>
      <c r="F6" s="31">
        <f t="shared" si="3"/>
        <v>0</v>
      </c>
      <c r="G6" s="31">
        <f t="shared" si="3"/>
        <v>1</v>
      </c>
      <c r="H6" s="31" t="str">
        <f t="shared" si="3"/>
        <v>兵庫県　西脇市</v>
      </c>
      <c r="I6" s="31" t="str">
        <f t="shared" si="3"/>
        <v>法適用</v>
      </c>
      <c r="J6" s="31" t="str">
        <f t="shared" si="3"/>
        <v>水道事業</v>
      </c>
      <c r="K6" s="31" t="str">
        <f t="shared" si="3"/>
        <v>末端給水事業</v>
      </c>
      <c r="L6" s="31" t="str">
        <f t="shared" si="3"/>
        <v>A5</v>
      </c>
      <c r="M6" s="32" t="str">
        <f t="shared" si="3"/>
        <v>-</v>
      </c>
      <c r="N6" s="32">
        <f t="shared" si="3"/>
        <v>77.72</v>
      </c>
      <c r="O6" s="32">
        <f t="shared" si="3"/>
        <v>99.8</v>
      </c>
      <c r="P6" s="32">
        <f t="shared" si="3"/>
        <v>3510</v>
      </c>
      <c r="Q6" s="32">
        <f t="shared" si="3"/>
        <v>42520</v>
      </c>
      <c r="R6" s="32">
        <f t="shared" si="3"/>
        <v>132.44</v>
      </c>
      <c r="S6" s="32">
        <f t="shared" si="3"/>
        <v>321.05</v>
      </c>
      <c r="T6" s="32">
        <f t="shared" si="3"/>
        <v>42292</v>
      </c>
      <c r="U6" s="32">
        <f t="shared" si="3"/>
        <v>111.57</v>
      </c>
      <c r="V6" s="32">
        <f t="shared" si="3"/>
        <v>379.06</v>
      </c>
      <c r="W6" s="33">
        <f>IF(W7="",NA(),W7)</f>
        <v>99.01</v>
      </c>
      <c r="X6" s="33">
        <f t="shared" ref="X6:AF6" si="4">IF(X7="",NA(),X7)</f>
        <v>104.11</v>
      </c>
      <c r="Y6" s="33">
        <f t="shared" si="4"/>
        <v>101.58</v>
      </c>
      <c r="Z6" s="33">
        <f t="shared" si="4"/>
        <v>96.29</v>
      </c>
      <c r="AA6" s="33">
        <f t="shared" si="4"/>
        <v>109.87</v>
      </c>
      <c r="AB6" s="33">
        <f t="shared" si="4"/>
        <v>108.43</v>
      </c>
      <c r="AC6" s="33">
        <f t="shared" si="4"/>
        <v>105.61</v>
      </c>
      <c r="AD6" s="33">
        <f t="shared" si="4"/>
        <v>106.41</v>
      </c>
      <c r="AE6" s="33">
        <f t="shared" si="4"/>
        <v>106.89</v>
      </c>
      <c r="AF6" s="33">
        <f t="shared" si="4"/>
        <v>109.04</v>
      </c>
      <c r="AG6" s="32" t="str">
        <f>IF(AG7="","",IF(AG7="-","【-】","【"&amp;SUBSTITUTE(TEXT(AG7,"#,##0.00"),"-","△")&amp;"】"))</f>
        <v>【113.03】</v>
      </c>
      <c r="AH6" s="33">
        <f>IF(AH7="",NA(),AH7)</f>
        <v>3.34</v>
      </c>
      <c r="AI6" s="32">
        <f t="shared" ref="AI6:AQ6" si="5">IF(AI7="",NA(),AI7)</f>
        <v>0</v>
      </c>
      <c r="AJ6" s="32">
        <f t="shared" si="5"/>
        <v>0</v>
      </c>
      <c r="AK6" s="33">
        <f t="shared" si="5"/>
        <v>2.9</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827.17</v>
      </c>
      <c r="AT6" s="33">
        <f t="shared" ref="AT6:BB6" si="6">IF(AT7="",NA(),AT7)</f>
        <v>932.83</v>
      </c>
      <c r="AU6" s="33">
        <f t="shared" si="6"/>
        <v>971.32</v>
      </c>
      <c r="AV6" s="33">
        <f t="shared" si="6"/>
        <v>662.3</v>
      </c>
      <c r="AW6" s="33">
        <f t="shared" si="6"/>
        <v>175.34</v>
      </c>
      <c r="AX6" s="33">
        <f t="shared" si="6"/>
        <v>792.56</v>
      </c>
      <c r="AY6" s="33">
        <f t="shared" si="6"/>
        <v>832.37</v>
      </c>
      <c r="AZ6" s="33">
        <f t="shared" si="6"/>
        <v>852.01</v>
      </c>
      <c r="BA6" s="33">
        <f t="shared" si="6"/>
        <v>909.68</v>
      </c>
      <c r="BB6" s="33">
        <f t="shared" si="6"/>
        <v>382.09</v>
      </c>
      <c r="BC6" s="32" t="str">
        <f>IF(BC7="","",IF(BC7="-","【-】","【"&amp;SUBSTITUTE(TEXT(BC7,"#,##0.00"),"-","△")&amp;"】"))</f>
        <v>【264.16】</v>
      </c>
      <c r="BD6" s="33">
        <f>IF(BD7="",NA(),BD7)</f>
        <v>317.95999999999998</v>
      </c>
      <c r="BE6" s="33">
        <f t="shared" ref="BE6:BM6" si="7">IF(BE7="",NA(),BE7)</f>
        <v>284.77999999999997</v>
      </c>
      <c r="BF6" s="33">
        <f t="shared" si="7"/>
        <v>279.49</v>
      </c>
      <c r="BG6" s="33">
        <f t="shared" si="7"/>
        <v>272.63</v>
      </c>
      <c r="BH6" s="33">
        <f t="shared" si="7"/>
        <v>264.69</v>
      </c>
      <c r="BI6" s="33">
        <f t="shared" si="7"/>
        <v>403.05</v>
      </c>
      <c r="BJ6" s="33">
        <f t="shared" si="7"/>
        <v>403.15</v>
      </c>
      <c r="BK6" s="33">
        <f t="shared" si="7"/>
        <v>391.4</v>
      </c>
      <c r="BL6" s="33">
        <f t="shared" si="7"/>
        <v>382.65</v>
      </c>
      <c r="BM6" s="33">
        <f t="shared" si="7"/>
        <v>385.06</v>
      </c>
      <c r="BN6" s="32" t="str">
        <f>IF(BN7="","",IF(BN7="-","【-】","【"&amp;SUBSTITUTE(TEXT(BN7,"#,##0.00"),"-","△")&amp;"】"))</f>
        <v>【283.72】</v>
      </c>
      <c r="BO6" s="33">
        <f>IF(BO7="",NA(),BO7)</f>
        <v>96.12</v>
      </c>
      <c r="BP6" s="33">
        <f t="shared" ref="BP6:BX6" si="8">IF(BP7="",NA(),BP7)</f>
        <v>101.37</v>
      </c>
      <c r="BQ6" s="33">
        <f t="shared" si="8"/>
        <v>98.19</v>
      </c>
      <c r="BR6" s="33">
        <f t="shared" si="8"/>
        <v>93.23</v>
      </c>
      <c r="BS6" s="33">
        <f t="shared" si="8"/>
        <v>107.56</v>
      </c>
      <c r="BT6" s="33">
        <f t="shared" si="8"/>
        <v>97.63</v>
      </c>
      <c r="BU6" s="33">
        <f t="shared" si="8"/>
        <v>94.86</v>
      </c>
      <c r="BV6" s="33">
        <f t="shared" si="8"/>
        <v>95.91</v>
      </c>
      <c r="BW6" s="33">
        <f t="shared" si="8"/>
        <v>96.1</v>
      </c>
      <c r="BX6" s="33">
        <f t="shared" si="8"/>
        <v>99.07</v>
      </c>
      <c r="BY6" s="32" t="str">
        <f>IF(BY7="","",IF(BY7="-","【-】","【"&amp;SUBSTITUTE(TEXT(BY7,"#,##0.00"),"-","△")&amp;"】"))</f>
        <v>【104.60】</v>
      </c>
      <c r="BZ6" s="33">
        <f>IF(BZ7="",NA(),BZ7)</f>
        <v>201.36</v>
      </c>
      <c r="CA6" s="33">
        <f t="shared" ref="CA6:CI6" si="9">IF(CA7="",NA(),CA7)</f>
        <v>214.02</v>
      </c>
      <c r="CB6" s="33">
        <f t="shared" si="9"/>
        <v>221.12</v>
      </c>
      <c r="CC6" s="33">
        <f t="shared" si="9"/>
        <v>232.89</v>
      </c>
      <c r="CD6" s="33">
        <f t="shared" si="9"/>
        <v>200.73</v>
      </c>
      <c r="CE6" s="33">
        <f t="shared" si="9"/>
        <v>172.59</v>
      </c>
      <c r="CF6" s="33">
        <f t="shared" si="9"/>
        <v>179.14</v>
      </c>
      <c r="CG6" s="33">
        <f t="shared" si="9"/>
        <v>179.29</v>
      </c>
      <c r="CH6" s="33">
        <f t="shared" si="9"/>
        <v>178.39</v>
      </c>
      <c r="CI6" s="33">
        <f t="shared" si="9"/>
        <v>173.03</v>
      </c>
      <c r="CJ6" s="32" t="str">
        <f>IF(CJ7="","",IF(CJ7="-","【-】","【"&amp;SUBSTITUTE(TEXT(CJ7,"#,##0.00"),"-","△")&amp;"】"))</f>
        <v>【164.21】</v>
      </c>
      <c r="CK6" s="33">
        <f>IF(CK7="",NA(),CK7)</f>
        <v>70.599999999999994</v>
      </c>
      <c r="CL6" s="33">
        <f t="shared" ref="CL6:CT6" si="10">IF(CL7="",NA(),CL7)</f>
        <v>63.69</v>
      </c>
      <c r="CM6" s="33">
        <f t="shared" si="10"/>
        <v>62.49</v>
      </c>
      <c r="CN6" s="33">
        <f t="shared" si="10"/>
        <v>60.59</v>
      </c>
      <c r="CO6" s="33">
        <f t="shared" si="10"/>
        <v>57.92</v>
      </c>
      <c r="CP6" s="33">
        <f t="shared" si="10"/>
        <v>60.17</v>
      </c>
      <c r="CQ6" s="33">
        <f t="shared" si="10"/>
        <v>58.76</v>
      </c>
      <c r="CR6" s="33">
        <f t="shared" si="10"/>
        <v>59.09</v>
      </c>
      <c r="CS6" s="33">
        <f t="shared" si="10"/>
        <v>59.23</v>
      </c>
      <c r="CT6" s="33">
        <f t="shared" si="10"/>
        <v>58.58</v>
      </c>
      <c r="CU6" s="32" t="str">
        <f>IF(CU7="","",IF(CU7="-","【-】","【"&amp;SUBSTITUTE(TEXT(CU7,"#,##0.00"),"-","△")&amp;"】"))</f>
        <v>【59.80】</v>
      </c>
      <c r="CV6" s="33">
        <f>IF(CV7="",NA(),CV7)</f>
        <v>90.6</v>
      </c>
      <c r="CW6" s="33">
        <f t="shared" ref="CW6:DE6" si="11">IF(CW7="",NA(),CW7)</f>
        <v>90.28</v>
      </c>
      <c r="CX6" s="33">
        <f t="shared" si="11"/>
        <v>89.53</v>
      </c>
      <c r="CY6" s="33">
        <f t="shared" si="11"/>
        <v>89.62</v>
      </c>
      <c r="CZ6" s="33">
        <f t="shared" si="11"/>
        <v>90.24</v>
      </c>
      <c r="DA6" s="33">
        <f t="shared" si="11"/>
        <v>85.47</v>
      </c>
      <c r="DB6" s="33">
        <f t="shared" si="11"/>
        <v>84.87</v>
      </c>
      <c r="DC6" s="33">
        <f t="shared" si="11"/>
        <v>85.4</v>
      </c>
      <c r="DD6" s="33">
        <f t="shared" si="11"/>
        <v>85.53</v>
      </c>
      <c r="DE6" s="33">
        <f t="shared" si="11"/>
        <v>85.23</v>
      </c>
      <c r="DF6" s="32" t="str">
        <f>IF(DF7="","",IF(DF7="-","【-】","【"&amp;SUBSTITUTE(TEXT(DF7,"#,##0.00"),"-","△")&amp;"】"))</f>
        <v>【89.78】</v>
      </c>
      <c r="DG6" s="33">
        <f>IF(DG7="",NA(),DG7)</f>
        <v>31.67</v>
      </c>
      <c r="DH6" s="33">
        <f t="shared" ref="DH6:DP6" si="12">IF(DH7="",NA(),DH7)</f>
        <v>33.76</v>
      </c>
      <c r="DI6" s="33">
        <f t="shared" si="12"/>
        <v>35.69</v>
      </c>
      <c r="DJ6" s="33">
        <f t="shared" si="12"/>
        <v>37.24</v>
      </c>
      <c r="DK6" s="33">
        <f t="shared" si="12"/>
        <v>39.869999999999997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1.21</v>
      </c>
      <c r="DS6" s="33">
        <f t="shared" ref="DS6:EA6" si="13">IF(DS7="",NA(),DS7)</f>
        <v>1.95</v>
      </c>
      <c r="DT6" s="33">
        <f t="shared" si="13"/>
        <v>6.66</v>
      </c>
      <c r="DU6" s="33">
        <f t="shared" si="13"/>
        <v>6.85</v>
      </c>
      <c r="DV6" s="33">
        <f t="shared" si="13"/>
        <v>6.52</v>
      </c>
      <c r="DW6" s="33">
        <f t="shared" si="13"/>
        <v>6.06</v>
      </c>
      <c r="DX6" s="33">
        <f t="shared" si="13"/>
        <v>6.47</v>
      </c>
      <c r="DY6" s="33">
        <f t="shared" si="13"/>
        <v>7.8</v>
      </c>
      <c r="DZ6" s="33">
        <f t="shared" si="13"/>
        <v>8.39</v>
      </c>
      <c r="EA6" s="33">
        <f t="shared" si="13"/>
        <v>10.09</v>
      </c>
      <c r="EB6" s="32" t="str">
        <f>IF(EB7="","",IF(EB7="-","【-】","【"&amp;SUBSTITUTE(TEXT(EB7,"#,##0.00"),"-","△")&amp;"】"))</f>
        <v>【12.42】</v>
      </c>
      <c r="EC6" s="33">
        <f>IF(EC7="",NA(),EC7)</f>
        <v>0.42</v>
      </c>
      <c r="ED6" s="33">
        <f t="shared" ref="ED6:EL6" si="14">IF(ED7="",NA(),ED7)</f>
        <v>0.28000000000000003</v>
      </c>
      <c r="EE6" s="33">
        <f t="shared" si="14"/>
        <v>0.36</v>
      </c>
      <c r="EF6" s="33">
        <f t="shared" si="14"/>
        <v>0.68</v>
      </c>
      <c r="EG6" s="33">
        <f t="shared" si="14"/>
        <v>0.86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282138</v>
      </c>
      <c r="D7" s="35">
        <v>46</v>
      </c>
      <c r="E7" s="35">
        <v>1</v>
      </c>
      <c r="F7" s="35">
        <v>0</v>
      </c>
      <c r="G7" s="35">
        <v>1</v>
      </c>
      <c r="H7" s="35" t="s">
        <v>93</v>
      </c>
      <c r="I7" s="35" t="s">
        <v>94</v>
      </c>
      <c r="J7" s="35" t="s">
        <v>95</v>
      </c>
      <c r="K7" s="35" t="s">
        <v>96</v>
      </c>
      <c r="L7" s="35" t="s">
        <v>97</v>
      </c>
      <c r="M7" s="36" t="s">
        <v>98</v>
      </c>
      <c r="N7" s="36">
        <v>77.72</v>
      </c>
      <c r="O7" s="36">
        <v>99.8</v>
      </c>
      <c r="P7" s="36">
        <v>3510</v>
      </c>
      <c r="Q7" s="36">
        <v>42520</v>
      </c>
      <c r="R7" s="36">
        <v>132.44</v>
      </c>
      <c r="S7" s="36">
        <v>321.05</v>
      </c>
      <c r="T7" s="36">
        <v>42292</v>
      </c>
      <c r="U7" s="36">
        <v>111.57</v>
      </c>
      <c r="V7" s="36">
        <v>379.06</v>
      </c>
      <c r="W7" s="36">
        <v>99.01</v>
      </c>
      <c r="X7" s="36">
        <v>104.11</v>
      </c>
      <c r="Y7" s="36">
        <v>101.58</v>
      </c>
      <c r="Z7" s="36">
        <v>96.29</v>
      </c>
      <c r="AA7" s="36">
        <v>109.87</v>
      </c>
      <c r="AB7" s="36">
        <v>108.43</v>
      </c>
      <c r="AC7" s="36">
        <v>105.61</v>
      </c>
      <c r="AD7" s="36">
        <v>106.41</v>
      </c>
      <c r="AE7" s="36">
        <v>106.89</v>
      </c>
      <c r="AF7" s="36">
        <v>109.04</v>
      </c>
      <c r="AG7" s="36">
        <v>113.03</v>
      </c>
      <c r="AH7" s="36">
        <v>3.34</v>
      </c>
      <c r="AI7" s="36">
        <v>0</v>
      </c>
      <c r="AJ7" s="36">
        <v>0</v>
      </c>
      <c r="AK7" s="36">
        <v>2.9</v>
      </c>
      <c r="AL7" s="36">
        <v>0</v>
      </c>
      <c r="AM7" s="36">
        <v>5.37</v>
      </c>
      <c r="AN7" s="36">
        <v>6.79</v>
      </c>
      <c r="AO7" s="36">
        <v>6.33</v>
      </c>
      <c r="AP7" s="36">
        <v>7.76</v>
      </c>
      <c r="AQ7" s="36">
        <v>3.77</v>
      </c>
      <c r="AR7" s="36">
        <v>0.81</v>
      </c>
      <c r="AS7" s="36">
        <v>827.17</v>
      </c>
      <c r="AT7" s="36">
        <v>932.83</v>
      </c>
      <c r="AU7" s="36">
        <v>971.32</v>
      </c>
      <c r="AV7" s="36">
        <v>662.3</v>
      </c>
      <c r="AW7" s="36">
        <v>175.34</v>
      </c>
      <c r="AX7" s="36">
        <v>792.56</v>
      </c>
      <c r="AY7" s="36">
        <v>832.37</v>
      </c>
      <c r="AZ7" s="36">
        <v>852.01</v>
      </c>
      <c r="BA7" s="36">
        <v>909.68</v>
      </c>
      <c r="BB7" s="36">
        <v>382.09</v>
      </c>
      <c r="BC7" s="36">
        <v>264.16000000000003</v>
      </c>
      <c r="BD7" s="36">
        <v>317.95999999999998</v>
      </c>
      <c r="BE7" s="36">
        <v>284.77999999999997</v>
      </c>
      <c r="BF7" s="36">
        <v>279.49</v>
      </c>
      <c r="BG7" s="36">
        <v>272.63</v>
      </c>
      <c r="BH7" s="36">
        <v>264.69</v>
      </c>
      <c r="BI7" s="36">
        <v>403.05</v>
      </c>
      <c r="BJ7" s="36">
        <v>403.15</v>
      </c>
      <c r="BK7" s="36">
        <v>391.4</v>
      </c>
      <c r="BL7" s="36">
        <v>382.65</v>
      </c>
      <c r="BM7" s="36">
        <v>385.06</v>
      </c>
      <c r="BN7" s="36">
        <v>283.72000000000003</v>
      </c>
      <c r="BO7" s="36">
        <v>96.12</v>
      </c>
      <c r="BP7" s="36">
        <v>101.37</v>
      </c>
      <c r="BQ7" s="36">
        <v>98.19</v>
      </c>
      <c r="BR7" s="36">
        <v>93.23</v>
      </c>
      <c r="BS7" s="36">
        <v>107.56</v>
      </c>
      <c r="BT7" s="36">
        <v>97.63</v>
      </c>
      <c r="BU7" s="36">
        <v>94.86</v>
      </c>
      <c r="BV7" s="36">
        <v>95.91</v>
      </c>
      <c r="BW7" s="36">
        <v>96.1</v>
      </c>
      <c r="BX7" s="36">
        <v>99.07</v>
      </c>
      <c r="BY7" s="36">
        <v>104.6</v>
      </c>
      <c r="BZ7" s="36">
        <v>201.36</v>
      </c>
      <c r="CA7" s="36">
        <v>214.02</v>
      </c>
      <c r="CB7" s="36">
        <v>221.12</v>
      </c>
      <c r="CC7" s="36">
        <v>232.89</v>
      </c>
      <c r="CD7" s="36">
        <v>200.73</v>
      </c>
      <c r="CE7" s="36">
        <v>172.59</v>
      </c>
      <c r="CF7" s="36">
        <v>179.14</v>
      </c>
      <c r="CG7" s="36">
        <v>179.29</v>
      </c>
      <c r="CH7" s="36">
        <v>178.39</v>
      </c>
      <c r="CI7" s="36">
        <v>173.03</v>
      </c>
      <c r="CJ7" s="36">
        <v>164.21</v>
      </c>
      <c r="CK7" s="36">
        <v>70.599999999999994</v>
      </c>
      <c r="CL7" s="36">
        <v>63.69</v>
      </c>
      <c r="CM7" s="36">
        <v>62.49</v>
      </c>
      <c r="CN7" s="36">
        <v>60.59</v>
      </c>
      <c r="CO7" s="36">
        <v>57.92</v>
      </c>
      <c r="CP7" s="36">
        <v>60.17</v>
      </c>
      <c r="CQ7" s="36">
        <v>58.76</v>
      </c>
      <c r="CR7" s="36">
        <v>59.09</v>
      </c>
      <c r="CS7" s="36">
        <v>59.23</v>
      </c>
      <c r="CT7" s="36">
        <v>58.58</v>
      </c>
      <c r="CU7" s="36">
        <v>59.8</v>
      </c>
      <c r="CV7" s="36">
        <v>90.6</v>
      </c>
      <c r="CW7" s="36">
        <v>90.28</v>
      </c>
      <c r="CX7" s="36">
        <v>89.53</v>
      </c>
      <c r="CY7" s="36">
        <v>89.62</v>
      </c>
      <c r="CZ7" s="36">
        <v>90.24</v>
      </c>
      <c r="DA7" s="36">
        <v>85.47</v>
      </c>
      <c r="DB7" s="36">
        <v>84.87</v>
      </c>
      <c r="DC7" s="36">
        <v>85.4</v>
      </c>
      <c r="DD7" s="36">
        <v>85.53</v>
      </c>
      <c r="DE7" s="36">
        <v>85.23</v>
      </c>
      <c r="DF7" s="36">
        <v>89.78</v>
      </c>
      <c r="DG7" s="36">
        <v>31.67</v>
      </c>
      <c r="DH7" s="36">
        <v>33.76</v>
      </c>
      <c r="DI7" s="36">
        <v>35.69</v>
      </c>
      <c r="DJ7" s="36">
        <v>37.24</v>
      </c>
      <c r="DK7" s="36">
        <v>39.869999999999997</v>
      </c>
      <c r="DL7" s="36">
        <v>34.47</v>
      </c>
      <c r="DM7" s="36">
        <v>35.53</v>
      </c>
      <c r="DN7" s="36">
        <v>36.36</v>
      </c>
      <c r="DO7" s="36">
        <v>37.340000000000003</v>
      </c>
      <c r="DP7" s="36">
        <v>44.31</v>
      </c>
      <c r="DQ7" s="36">
        <v>46.31</v>
      </c>
      <c r="DR7" s="36">
        <v>1.21</v>
      </c>
      <c r="DS7" s="36">
        <v>1.95</v>
      </c>
      <c r="DT7" s="36">
        <v>6.66</v>
      </c>
      <c r="DU7" s="36">
        <v>6.85</v>
      </c>
      <c r="DV7" s="36">
        <v>6.52</v>
      </c>
      <c r="DW7" s="36">
        <v>6.06</v>
      </c>
      <c r="DX7" s="36">
        <v>6.47</v>
      </c>
      <c r="DY7" s="36">
        <v>7.8</v>
      </c>
      <c r="DZ7" s="36">
        <v>8.39</v>
      </c>
      <c r="EA7" s="36">
        <v>10.09</v>
      </c>
      <c r="EB7" s="36">
        <v>12.42</v>
      </c>
      <c r="EC7" s="36">
        <v>0.42</v>
      </c>
      <c r="ED7" s="36">
        <v>0.28000000000000003</v>
      </c>
      <c r="EE7" s="36">
        <v>0.36</v>
      </c>
      <c r="EF7" s="36">
        <v>0.68</v>
      </c>
      <c r="EG7" s="36">
        <v>0.86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dcterms:created xsi:type="dcterms:W3CDTF">2016-02-03T07:24:42Z</dcterms:created>
  <dcterms:modified xsi:type="dcterms:W3CDTF">2016-03-04T07:13:22Z</dcterms:modified>
  <cp:category/>
</cp:coreProperties>
</file>